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52" windowHeight="7992" tabRatio="823" activeTab="0"/>
  </bookViews>
  <sheets>
    <sheet name="98學年度第1學期" sheetId="1" r:id="rId1"/>
    <sheet name="98學年度第2學期" sheetId="2" r:id="rId2"/>
    <sheet name="99學年度第1學期" sheetId="3" r:id="rId3"/>
    <sheet name="99學年度第2學期" sheetId="4" r:id="rId4"/>
    <sheet name="100學年度第1學期" sheetId="5" r:id="rId5"/>
    <sheet name="100學年度第2學期" sheetId="6" r:id="rId6"/>
    <sheet name="101學年度第1學期" sheetId="7" r:id="rId7"/>
    <sheet name="101學年度第2學期" sheetId="8" r:id="rId8"/>
    <sheet name="102學年度第1學期" sheetId="9" r:id="rId9"/>
    <sheet name="102學年度第2學期" sheetId="10" r:id="rId10"/>
    <sheet name="103學年度第1學期" sheetId="11" r:id="rId11"/>
    <sheet name="103學年度第2學期" sheetId="12" r:id="rId12"/>
    <sheet name="104學年度第1學期" sheetId="13" r:id="rId13"/>
  </sheets>
  <definedNames/>
  <calcPr fullCalcOnLoad="1"/>
</workbook>
</file>

<file path=xl/sharedStrings.xml><?xml version="1.0" encoding="utf-8"?>
<sst xmlns="http://schemas.openxmlformats.org/spreadsheetml/2006/main" count="2254" uniqueCount="1068">
  <si>
    <t>學分學程名稱</t>
  </si>
  <si>
    <t>國立高雄大學98學年度第1學期整合性學分學程修課人數統計表</t>
  </si>
  <si>
    <t>翻譯導論(上)</t>
  </si>
  <si>
    <t>Introduction to Translation</t>
  </si>
  <si>
    <t>王嵩嵐</t>
  </si>
  <si>
    <t>時事英文閱讀與討論(上)</t>
  </si>
  <si>
    <t>English Readind &amp; Disscusion : Current Affairs</t>
  </si>
  <si>
    <t>商雅君</t>
  </si>
  <si>
    <t>Principles of Economics(I)</t>
  </si>
  <si>
    <t>經濟學原理(一)</t>
  </si>
  <si>
    <t>耿紹勛</t>
  </si>
  <si>
    <t>統計學(一)</t>
  </si>
  <si>
    <t>Statistics (I)</t>
  </si>
  <si>
    <t>許聖章</t>
  </si>
  <si>
    <t>亞太工商管理概論</t>
  </si>
  <si>
    <t>Introduction to Asia-Pacific Industrial and Business Management</t>
  </si>
  <si>
    <t>楊詠凱</t>
  </si>
  <si>
    <t>亞太人力資源管理</t>
  </si>
  <si>
    <t>Human Resource Management in Aaia-Pacific Region</t>
  </si>
  <si>
    <t>李亭林</t>
  </si>
  <si>
    <t>亞太科技政策與管理</t>
  </si>
  <si>
    <t>Technolongical Management in Asia-Pacific Region</t>
  </si>
  <si>
    <t>半導體製程概論</t>
  </si>
  <si>
    <t>Introduction to Semiconductor Fabrication</t>
  </si>
  <si>
    <t>劉福鯤</t>
  </si>
  <si>
    <t>蝕刻製程</t>
  </si>
  <si>
    <t>Introduction of Etch Process</t>
  </si>
  <si>
    <t>莊琇惠</t>
  </si>
  <si>
    <t>真空技術</t>
  </si>
  <si>
    <t>Vacuum Technology</t>
  </si>
  <si>
    <t>鄭秀英</t>
  </si>
  <si>
    <t>開課系所</t>
  </si>
  <si>
    <t>課程中文名稱</t>
  </si>
  <si>
    <t>課程英文名稱</t>
  </si>
  <si>
    <t>授課教師</t>
  </si>
  <si>
    <t>學分數</t>
  </si>
  <si>
    <t>修課人數</t>
  </si>
  <si>
    <t>人文與商管學程</t>
  </si>
  <si>
    <t>西洋語文學系</t>
  </si>
  <si>
    <t>應用經濟學系</t>
  </si>
  <si>
    <t>亞太工商管理學系</t>
  </si>
  <si>
    <t>小計一</t>
  </si>
  <si>
    <t>半導體製程學程</t>
  </si>
  <si>
    <t>應用化學系</t>
  </si>
  <si>
    <t>小計二</t>
  </si>
  <si>
    <t>合計</t>
  </si>
  <si>
    <t>學分學程名稱</t>
  </si>
  <si>
    <t>開課系所</t>
  </si>
  <si>
    <t>課程中文名稱</t>
  </si>
  <si>
    <t>課程英文名稱</t>
  </si>
  <si>
    <t>授課教師</t>
  </si>
  <si>
    <t>學分數</t>
  </si>
  <si>
    <t>修課人數</t>
  </si>
  <si>
    <t>人文與商管學程</t>
  </si>
  <si>
    <t>西洋語文學系</t>
  </si>
  <si>
    <t>國立高雄大學98學年度第2學期整合性學分學程修課人數統計表</t>
  </si>
  <si>
    <t>翻譯導論(下)</t>
  </si>
  <si>
    <t>Introduction to Translation</t>
  </si>
  <si>
    <t>時事英文閱讀與討論(下)</t>
  </si>
  <si>
    <t>TOEIC and English for Professional Communication</t>
  </si>
  <si>
    <t>初級韓語 Ⅰ</t>
  </si>
  <si>
    <t>Elementary Korean Ⅰ</t>
  </si>
  <si>
    <t>王永一</t>
  </si>
  <si>
    <t>初級越語 Ⅰ</t>
  </si>
  <si>
    <t>Elementary Vietnamese Ⅰ</t>
  </si>
  <si>
    <t>胡氏青娥</t>
  </si>
  <si>
    <t>商業日語會話II</t>
  </si>
  <si>
    <t>Business Japanese Conversation II</t>
  </si>
  <si>
    <t>林柏舟</t>
  </si>
  <si>
    <t>日語口譯入門</t>
  </si>
  <si>
    <t>Oral Interpretation of Japanese</t>
  </si>
  <si>
    <t>何資宜</t>
  </si>
  <si>
    <t>經濟學原理(二)</t>
  </si>
  <si>
    <t>Principles of Economics(Ⅱ)</t>
  </si>
  <si>
    <t>宋皇叡</t>
  </si>
  <si>
    <t>統計學(二)</t>
  </si>
  <si>
    <t>Statistics (Ⅱ)</t>
  </si>
  <si>
    <t>消費者行為</t>
  </si>
  <si>
    <t>Consumer Behavior</t>
  </si>
  <si>
    <t>劉信賢</t>
  </si>
  <si>
    <t>亞太地區競爭力分析</t>
  </si>
  <si>
    <t>Competitiveness in the Asia-Pacific Region</t>
  </si>
  <si>
    <t>擴散製程</t>
  </si>
  <si>
    <t>Intoduction of Diffusion Process</t>
  </si>
  <si>
    <t>薄膜製程</t>
  </si>
  <si>
    <t>Thin Film Fabrication</t>
  </si>
  <si>
    <t>東亞語文學系</t>
  </si>
  <si>
    <t>應用經濟學系</t>
  </si>
  <si>
    <t>李博志</t>
  </si>
  <si>
    <t>小計一</t>
  </si>
  <si>
    <t>半導體製程學程</t>
  </si>
  <si>
    <t>應用化學系</t>
  </si>
  <si>
    <t>鄭秀英</t>
  </si>
  <si>
    <t>小計二</t>
  </si>
  <si>
    <t>陳信智林辰芳</t>
  </si>
  <si>
    <t>多益測驗與工商英文</t>
  </si>
  <si>
    <t>國立高雄大學99學年度第1學期整合性學分學程修課人數統計表</t>
  </si>
  <si>
    <t>歐美文化與社會</t>
  </si>
  <si>
    <t>EuroAmerican Culture and Society</t>
  </si>
  <si>
    <t>奧利華;李桂蜜;廖佳慧</t>
  </si>
  <si>
    <t>李京保</t>
  </si>
  <si>
    <t>阮氏美香</t>
  </si>
  <si>
    <t>企業經濟學</t>
  </si>
  <si>
    <t>Business Economics</t>
  </si>
  <si>
    <t>國際匯兌</t>
  </si>
  <si>
    <t>Foreign Exchange</t>
  </si>
  <si>
    <t>鄭義暉</t>
  </si>
  <si>
    <t>English Aural-Oral Lab Training (A)</t>
  </si>
  <si>
    <t>團體動力學</t>
  </si>
  <si>
    <t>Group Dynamics</t>
  </si>
  <si>
    <t>陳詢榮</t>
  </si>
  <si>
    <t>導覽解說教育</t>
  </si>
  <si>
    <t>Interpretation and Education</t>
  </si>
  <si>
    <t>莊淑姿</t>
  </si>
  <si>
    <t>觀光學</t>
  </si>
  <si>
    <t>Tourism</t>
  </si>
  <si>
    <t>孫雅彥</t>
  </si>
  <si>
    <t>日語聽講實習I</t>
  </si>
  <si>
    <t>王信心</t>
  </si>
  <si>
    <t>Japanese: Listening and Speaking I</t>
  </si>
  <si>
    <t>韓語聽講實習Ⅰ</t>
  </si>
  <si>
    <t>Korean: Listening and SpeakingⅠ</t>
  </si>
  <si>
    <t>Vietnamese: Listening and SpeakingⅠ</t>
  </si>
  <si>
    <t>釋行心</t>
  </si>
  <si>
    <t>英語聽講實習(一上)(A)</t>
  </si>
  <si>
    <t>English Aural-Oral Lab Training (B)</t>
  </si>
  <si>
    <t>賴怡秀</t>
  </si>
  <si>
    <t>初級日語I</t>
  </si>
  <si>
    <t>Elementary Japanese I</t>
  </si>
  <si>
    <t>陳志文</t>
  </si>
  <si>
    <t>初級日語會話Ⅰ</t>
  </si>
  <si>
    <t>Elementary Japanese Conversation I</t>
  </si>
  <si>
    <t>初級韓語會話Ⅰ</t>
  </si>
  <si>
    <t>Elementary Korean Conversation Ⅰ</t>
  </si>
  <si>
    <t>初級越語會話Ⅰ</t>
  </si>
  <si>
    <t>Elementary Vietnamese Conversation Ⅰ</t>
  </si>
  <si>
    <t>國立高雄大學99學年度第2學期整合性學分學程修課人數統計表</t>
  </si>
  <si>
    <t>石丸雅邦</t>
  </si>
  <si>
    <t>備註:1.商業日語會話內含法律學系3名、政治法律學系2名、財經法律學系3名學生修課。</t>
  </si>
  <si>
    <t xml:space="preserve">     2.經濟學原理有72位應用經濟學系學生、11位金融管理學系學生修課。</t>
  </si>
  <si>
    <t xml:space="preserve">     3.統計學(二)有70位應用經濟學系學生、8位應用數學系學生修課。</t>
  </si>
  <si>
    <t>半導體微影製程概論</t>
  </si>
  <si>
    <t>Introduction to microlithography</t>
  </si>
  <si>
    <t>材料分析</t>
  </si>
  <si>
    <t>Material Analysis</t>
  </si>
  <si>
    <t>無機光譜</t>
  </si>
  <si>
    <t>Physical Methods in Inorganic Chemistry</t>
  </si>
  <si>
    <t>李頂瑜</t>
  </si>
  <si>
    <t>Mass Spectrometry</t>
  </si>
  <si>
    <t>何永皓</t>
  </si>
  <si>
    <t>Instrumental Analysis II</t>
  </si>
  <si>
    <t>儀器分析(二)</t>
  </si>
  <si>
    <t>先進材料設計與製備技術導論</t>
  </si>
  <si>
    <t>Introduction to the design and preparation of advanced materials</t>
  </si>
  <si>
    <t xml:space="preserve">     5.半導體製程概論有34位應用化學系學生、4位生命科學系、1位應用物理學系、15位電機工程學系學生修課。</t>
  </si>
  <si>
    <t xml:space="preserve">     4.亞太人力資源管理有45位亞太工商管理學系學生、11位應用數學系學生修課。</t>
  </si>
  <si>
    <t>The Practice of Tour Guide and Tour Leader</t>
  </si>
  <si>
    <t>謝文潔</t>
  </si>
  <si>
    <t>東亞語文學系</t>
  </si>
  <si>
    <t>日語聽講實習Ⅱ</t>
  </si>
  <si>
    <t>Japanese: Listening and SpeakingⅡ</t>
  </si>
  <si>
    <t>越語聽講實習Ⅱ</t>
  </si>
  <si>
    <t>Vietnamese: Listening and SpeakingⅡ</t>
  </si>
  <si>
    <t>韓語聽講實習 Ⅱ</t>
  </si>
  <si>
    <t>Korean: Listening and SpeakingⅡ</t>
  </si>
  <si>
    <t>初級日語 II</t>
  </si>
  <si>
    <t>Elementary Japanese II</t>
  </si>
  <si>
    <t>初級日語會話Ⅱ</t>
  </si>
  <si>
    <t>Elementary Japanese Conversation Ⅱ</t>
  </si>
  <si>
    <t>初級韓語 Ⅱ</t>
  </si>
  <si>
    <t>Elementary Korean (Ⅱ)</t>
  </si>
  <si>
    <t>初級越語Ⅱ</t>
  </si>
  <si>
    <t>Elementary Vietnamese (Ⅱ)</t>
  </si>
  <si>
    <t>初級越語會話Ⅱ</t>
  </si>
  <si>
    <t>Elementary Vietnamese Conversation(Ⅱ)</t>
  </si>
  <si>
    <t>Elementary Korean ConversationⅡ</t>
  </si>
  <si>
    <t>學分學程名稱</t>
  </si>
  <si>
    <t>開課系所</t>
  </si>
  <si>
    <t>課程中文名稱</t>
  </si>
  <si>
    <t>課程英文名稱</t>
  </si>
  <si>
    <t>授課教師</t>
  </si>
  <si>
    <t>學分數</t>
  </si>
  <si>
    <t>修課人數</t>
  </si>
  <si>
    <t>人文與商管學程</t>
  </si>
  <si>
    <t>西洋語文學系</t>
  </si>
  <si>
    <t>Introduction to Translation</t>
  </si>
  <si>
    <t>王嵩嵐</t>
  </si>
  <si>
    <t>陳振剛</t>
  </si>
  <si>
    <t>多益測驗與工商英文</t>
  </si>
  <si>
    <t>東亞語文學系</t>
  </si>
  <si>
    <t>應用經濟學系</t>
  </si>
  <si>
    <t>耿紹勛</t>
  </si>
  <si>
    <t>亞太工商管理學系</t>
  </si>
  <si>
    <t>李博志</t>
  </si>
  <si>
    <t>小計一</t>
  </si>
  <si>
    <t>半導體製程學程</t>
  </si>
  <si>
    <t>應用化學系</t>
  </si>
  <si>
    <t>鄭秀英</t>
  </si>
  <si>
    <t>小計二</t>
  </si>
  <si>
    <t>材料分析學程</t>
  </si>
  <si>
    <t>質譜學</t>
  </si>
  <si>
    <t>小計三</t>
  </si>
  <si>
    <t>先進材料製備學程</t>
  </si>
  <si>
    <t>小計四</t>
  </si>
  <si>
    <t>外語導遊人才培育學程</t>
  </si>
  <si>
    <t>運動健康與休閒學系</t>
  </si>
  <si>
    <t>導遊與領隊實務</t>
  </si>
  <si>
    <t>小計五</t>
  </si>
  <si>
    <t>外語觀光醫療學程</t>
  </si>
  <si>
    <t>陳志文</t>
  </si>
  <si>
    <t>初級韓語會話 Ⅱ</t>
  </si>
  <si>
    <t>李京保</t>
  </si>
  <si>
    <t>小計六</t>
  </si>
  <si>
    <t>合計</t>
  </si>
  <si>
    <t>陳振剛</t>
  </si>
  <si>
    <t>應用經濟學系</t>
  </si>
  <si>
    <t>王鳳生</t>
  </si>
  <si>
    <t>亞太工商管理學系</t>
  </si>
  <si>
    <t>小計一</t>
  </si>
  <si>
    <t>半導體製程學程</t>
  </si>
  <si>
    <t>應用化學系</t>
  </si>
  <si>
    <t>小計二</t>
  </si>
  <si>
    <t>外語導遊人才培育學程</t>
  </si>
  <si>
    <t>顏淑娟</t>
  </si>
  <si>
    <t>運動健康與休閒學系</t>
  </si>
  <si>
    <t>越語聽講實習Ⅰ</t>
  </si>
  <si>
    <t>小計三</t>
  </si>
  <si>
    <t>外語觀光醫療學程</t>
  </si>
  <si>
    <t>英語聽講實習(一上)(B)</t>
  </si>
  <si>
    <t>小計四</t>
  </si>
  <si>
    <t>合計</t>
  </si>
  <si>
    <t>國立高雄大學100學年度第1學期整合性學分學程修課人數統計表</t>
  </si>
  <si>
    <t>筆譯(上)</t>
  </si>
  <si>
    <t>Written Translation</t>
  </si>
  <si>
    <t>Business Japanese Conversation I</t>
  </si>
  <si>
    <t>森國松江</t>
  </si>
  <si>
    <t>日語口譯</t>
  </si>
  <si>
    <t>Japanese Interpretation</t>
  </si>
  <si>
    <t>鄭秀英</t>
  </si>
  <si>
    <t>質譜學</t>
  </si>
  <si>
    <t>有機光譜分析與實作</t>
  </si>
  <si>
    <t>Organospectroscopy Analysis and Practices</t>
  </si>
  <si>
    <t>材料分析學程</t>
  </si>
  <si>
    <t>奈米科技與應用</t>
  </si>
  <si>
    <t>Application of Nano Materials</t>
  </si>
  <si>
    <t>蔡振章</t>
  </si>
  <si>
    <t>應用電化學</t>
  </si>
  <si>
    <t>Applied Electrochemistry</t>
  </si>
  <si>
    <t>陳振興</t>
  </si>
  <si>
    <t>賴怡秀</t>
  </si>
  <si>
    <t>小計五</t>
  </si>
  <si>
    <t>初級韓語會話Ⅰ</t>
  </si>
  <si>
    <t xml:space="preserve">    5.半導體製程概論有應用化學系35人、生命科學系2人、電機工程學系3人、化學工程及材料工程學系2人、資訊工程學系2人修課。</t>
  </si>
  <si>
    <t xml:space="preserve">    6.奈米科技與應用有應用化學系37人、土木與環境工程學系2人修課。</t>
  </si>
  <si>
    <t>商業日語會話I</t>
  </si>
  <si>
    <t>經濟學原理(一)</t>
  </si>
  <si>
    <t>許聖章</t>
  </si>
  <si>
    <t>耿紹勛</t>
  </si>
  <si>
    <t>亞太工商管理概論</t>
  </si>
  <si>
    <t>黃榮宗</t>
  </si>
  <si>
    <t>先進材料製備學程</t>
  </si>
  <si>
    <t>李京保</t>
  </si>
  <si>
    <t>註：1.商業日語會話I有東亞語文學系32人、創意設計與建築學系3人、法律學系5人、政治法律學系8人、財經法律學系7人修課。</t>
  </si>
  <si>
    <t xml:space="preserve">    2.經濟學原理(一)有應用經濟學系85人、金融管理學系9人修課。</t>
  </si>
  <si>
    <t xml:space="preserve">    3.統計學(一)有應用經濟學系91人、應用數學系5人修課。</t>
  </si>
  <si>
    <t xml:space="preserve">    4.亞太工商管理概論有亞太工商管理學系83人、資訊管理學系9人修課。</t>
  </si>
  <si>
    <t>國立高雄大學100學年度第2學期整合性學分學程修課人數統計表</t>
  </si>
  <si>
    <t>基礎日語Ⅱ</t>
  </si>
  <si>
    <t>Basic Japanese Ⅱ</t>
  </si>
  <si>
    <t>基礎韓語Ⅱ</t>
  </si>
  <si>
    <t>Basic Korean Ⅱ</t>
  </si>
  <si>
    <t>河凡植</t>
  </si>
  <si>
    <t>基礎越語Ⅱ</t>
  </si>
  <si>
    <t>Basic Vietnamese Ⅱ</t>
  </si>
  <si>
    <t>陳忠喜</t>
  </si>
  <si>
    <t>封裝製程</t>
  </si>
  <si>
    <t>Package Fbrication</t>
  </si>
  <si>
    <t>王陳肇</t>
  </si>
  <si>
    <t>有機光電材料</t>
  </si>
  <si>
    <t>Organic Opto-Electronics</t>
  </si>
  <si>
    <t>郭文章</t>
  </si>
  <si>
    <t>休閒與遊憩學</t>
  </si>
  <si>
    <t>Introduction to Leisure and Recreation</t>
  </si>
  <si>
    <t>旅遊規劃實務</t>
  </si>
  <si>
    <t>Pratical Tour Planning</t>
  </si>
  <si>
    <t>導遊與領隊實務</t>
  </si>
  <si>
    <t>人體解剖生理學(2)</t>
  </si>
  <si>
    <t>劉紹東</t>
  </si>
  <si>
    <t>運動科學</t>
  </si>
  <si>
    <t>Introduction to Athletic Science</t>
  </si>
  <si>
    <t>王光濤</t>
  </si>
  <si>
    <t>智慧生活空間推廣社區營造</t>
  </si>
  <si>
    <t>Smart living space extension and community empowerment</t>
  </si>
  <si>
    <t>環境規劃實習B-智慧生活空間被動式低碳綜合設計Ⅰ</t>
  </si>
  <si>
    <t>Practice of Environmental Planning and Design</t>
  </si>
  <si>
    <t>曾梓峰</t>
  </si>
  <si>
    <t>智慧生活空間資訊截取與運用效能化設計(Ⅰ)</t>
  </si>
  <si>
    <t>Technology Used for Intelligent Environment Design</t>
  </si>
  <si>
    <t>梁明正</t>
  </si>
  <si>
    <t>智慧生活整合創新學程</t>
  </si>
  <si>
    <t>潘明珠</t>
  </si>
  <si>
    <t>小計六</t>
  </si>
  <si>
    <t>創意設計與建築學系</t>
  </si>
  <si>
    <t>電機工程學系</t>
  </si>
  <si>
    <t>小計七</t>
  </si>
  <si>
    <t>奧利華許建華林雅芬</t>
  </si>
  <si>
    <t>國立高雄大學101學年度第1學期整合性學分學程修課人數統計表</t>
  </si>
  <si>
    <t>時事英文閱讀與討論</t>
  </si>
  <si>
    <t>廖佳慧</t>
  </si>
  <si>
    <t>英美戲劇(上)</t>
  </si>
  <si>
    <t>English and American Drama</t>
  </si>
  <si>
    <t>歐馨雲</t>
  </si>
  <si>
    <t>基礎日語I</t>
  </si>
  <si>
    <t>基礎韓語I</t>
  </si>
  <si>
    <t>Basic Korean I</t>
  </si>
  <si>
    <t>王清棟</t>
  </si>
  <si>
    <t>基礎越語I</t>
  </si>
  <si>
    <t>Basic Vietnamese I</t>
  </si>
  <si>
    <t>李博志</t>
  </si>
  <si>
    <t>發光二極體技術概論</t>
  </si>
  <si>
    <t>有機金屬材料</t>
  </si>
  <si>
    <t>Organic Metallics</t>
  </si>
  <si>
    <t>管理資訊系統</t>
  </si>
  <si>
    <t>Management Information System</t>
  </si>
  <si>
    <t>陶幼慧</t>
  </si>
  <si>
    <t>高等網路管理</t>
  </si>
  <si>
    <t>Advance Network Management</t>
  </si>
  <si>
    <t>高等資料庫管理</t>
  </si>
  <si>
    <t>Advanced Database Management</t>
  </si>
  <si>
    <t>王學亮</t>
  </si>
  <si>
    <t>資料結構</t>
  </si>
  <si>
    <t>Data Structure</t>
  </si>
  <si>
    <t>黃健峰</t>
  </si>
  <si>
    <t>電腦網路</t>
  </si>
  <si>
    <t>Computer Networks</t>
  </si>
  <si>
    <t>吳俊興</t>
  </si>
  <si>
    <t>計算機組織</t>
  </si>
  <si>
    <t>資料庫系統</t>
  </si>
  <si>
    <t>Database Systems</t>
  </si>
  <si>
    <t>林文揚</t>
  </si>
  <si>
    <t>無線網路</t>
  </si>
  <si>
    <t>Wireless Network</t>
  </si>
  <si>
    <t>雲端運算</t>
  </si>
  <si>
    <t>Cloud Computing</t>
  </si>
  <si>
    <t>雲端計算程式設計</t>
  </si>
  <si>
    <t>Cloud Computing Programming</t>
  </si>
  <si>
    <t>丁一賢;張保榮</t>
  </si>
  <si>
    <t>電腦視覺</t>
  </si>
  <si>
    <t>Computer Vision</t>
  </si>
  <si>
    <t>陳佳妍</t>
  </si>
  <si>
    <t>資訊管理學系</t>
  </si>
  <si>
    <t>安全教育與急救學(含實驗)</t>
  </si>
  <si>
    <t>Safety Education and First Aid</t>
  </si>
  <si>
    <t>莊育冠</t>
  </si>
  <si>
    <t>觀光越語</t>
  </si>
  <si>
    <t>Vietnamese for Tourism</t>
  </si>
  <si>
    <t>人體解剖生理學(1)</t>
  </si>
  <si>
    <t>個人自我健康照顧</t>
  </si>
  <si>
    <t>Health-care for Self</t>
  </si>
  <si>
    <t>越語聽講實習Ⅰ</t>
  </si>
  <si>
    <t>Vietnamese: Listening and SpeakingⅠ</t>
  </si>
  <si>
    <t>陶氏清蘭</t>
  </si>
  <si>
    <t>休閒健康智慧生活空間推廣與社區營造</t>
  </si>
  <si>
    <t>leisure, health and Smart living space extension and community empowerment</t>
  </si>
  <si>
    <t>莊淑姿</t>
  </si>
  <si>
    <t>生態城鄉中社區碳揭露與低碳社區營造實務整合</t>
  </si>
  <si>
    <t>Planning Practice of Low-carbon Community with Integrated Process of Carbon Disclosure</t>
  </si>
  <si>
    <t>環境規劃設計實習智慧生活空間被動式低碳綜合設計Ⅱ</t>
  </si>
  <si>
    <t>Practice of Environmental Planning and DesignB(II)</t>
  </si>
  <si>
    <t>智慧生活空間資訊截取與運用效能化設計(II)</t>
  </si>
  <si>
    <t>Technology Used for Intelligent Environment Design(II)</t>
  </si>
  <si>
    <t>當代經濟課題探討系列(一)</t>
  </si>
  <si>
    <t>Contemporary Economic Issues (I)</t>
  </si>
  <si>
    <t>蔡宗秀</t>
  </si>
  <si>
    <t>Introduction to Derivatives</t>
  </si>
  <si>
    <t>王文楷</t>
  </si>
  <si>
    <t>Special Topics in Contemportary Finance</t>
  </si>
  <si>
    <t>王功亮</t>
  </si>
  <si>
    <t>企業管理</t>
  </si>
  <si>
    <t>Business Management</t>
  </si>
  <si>
    <t>趙建雄</t>
  </si>
  <si>
    <t>科技英文</t>
  </si>
  <si>
    <t>Technology English</t>
  </si>
  <si>
    <t>Management Information System</t>
  </si>
  <si>
    <t>Basic Japanese I</t>
  </si>
  <si>
    <t>Introduction to Light-Emitting Diode Technology</t>
  </si>
  <si>
    <t>雲端運算學程</t>
  </si>
  <si>
    <t>管理資訊系統</t>
  </si>
  <si>
    <t>蕭漢威</t>
  </si>
  <si>
    <t>資訊工程學系</t>
  </si>
  <si>
    <t>Computer Organization</t>
  </si>
  <si>
    <t>郭錦福</t>
  </si>
  <si>
    <t>嚴力行</t>
  </si>
  <si>
    <t>Human Anatomy &amp; Physiology(1)</t>
  </si>
  <si>
    <t>Elementary Japanese I</t>
  </si>
  <si>
    <t>初級越語Ⅰ</t>
  </si>
  <si>
    <t>小計八</t>
  </si>
  <si>
    <t>財經管理與資訊應用全英語學程</t>
  </si>
  <si>
    <t>金融管理學系</t>
  </si>
  <si>
    <t>衍生性金融商品簡介</t>
  </si>
  <si>
    <t>當前金融問題分析</t>
  </si>
  <si>
    <t>小計九</t>
  </si>
  <si>
    <t>吳俊興楊新章陳建源黃健峰張保榮</t>
  </si>
  <si>
    <t>電子商務</t>
  </si>
  <si>
    <t>Reaseach in Electronic Commerce</t>
  </si>
  <si>
    <t>王凱</t>
  </si>
  <si>
    <t>網頁程式設計</t>
  </si>
  <si>
    <t>Web Pages Programming</t>
  </si>
  <si>
    <t>丁一賢</t>
  </si>
  <si>
    <t>數位遊戲設計</t>
  </si>
  <si>
    <t>Digital Games Design</t>
  </si>
  <si>
    <t>虛擬化技術</t>
  </si>
  <si>
    <t>Virtualization Technology</t>
  </si>
  <si>
    <t>張保榮</t>
  </si>
  <si>
    <t>網路安全</t>
  </si>
  <si>
    <t>Network Security</t>
  </si>
  <si>
    <t>陳建源</t>
  </si>
  <si>
    <t>分散式系統</t>
  </si>
  <si>
    <t>Distributed Systems</t>
  </si>
  <si>
    <t>物件導向程式設計</t>
  </si>
  <si>
    <t>Object-Oriented Programming</t>
  </si>
  <si>
    <t>影像處理</t>
  </si>
  <si>
    <t>Image Processing</t>
  </si>
  <si>
    <t>殷堂凱</t>
  </si>
  <si>
    <t>嵌入式系統</t>
  </si>
  <si>
    <t>Embedded Systems</t>
  </si>
  <si>
    <t>郭錦福</t>
  </si>
  <si>
    <t>嵌入式多核心系統與軟體</t>
  </si>
  <si>
    <t>Embedded Multiple-Core Systems and Software</t>
  </si>
  <si>
    <t>網路程式設計</t>
  </si>
  <si>
    <t>Network Programming</t>
  </si>
  <si>
    <t>嚴力行</t>
  </si>
  <si>
    <t>資料壓縮</t>
  </si>
  <si>
    <t>Data Compression</t>
  </si>
  <si>
    <t>作業系統</t>
  </si>
  <si>
    <t>Operating Systems</t>
  </si>
  <si>
    <t>智慧型系統</t>
  </si>
  <si>
    <t>Intelligent Systems</t>
  </si>
  <si>
    <t>東亞語文學系</t>
  </si>
  <si>
    <t>應用經濟學系</t>
  </si>
  <si>
    <t>亞太工商管理學系</t>
  </si>
  <si>
    <t>亞太科技政策與管理</t>
  </si>
  <si>
    <t>李亭林</t>
  </si>
  <si>
    <t>小計一</t>
  </si>
  <si>
    <t>半導體製程學程</t>
  </si>
  <si>
    <t>應用化學系</t>
  </si>
  <si>
    <t>小計二</t>
  </si>
  <si>
    <t>材料分析學程</t>
  </si>
  <si>
    <t>應用化學系</t>
  </si>
  <si>
    <t>小計三</t>
  </si>
  <si>
    <t>先進材料製備學程</t>
  </si>
  <si>
    <t>小計四</t>
  </si>
  <si>
    <t>雲端運算學程</t>
  </si>
  <si>
    <t>資訊管理學系</t>
  </si>
  <si>
    <t>資訊工程學系</t>
  </si>
  <si>
    <t>小計五</t>
  </si>
  <si>
    <t>外語導遊人才培育學程</t>
  </si>
  <si>
    <t>運動健康與休閒學系</t>
  </si>
  <si>
    <t>潘明珠</t>
  </si>
  <si>
    <t>李福恩</t>
  </si>
  <si>
    <t>小計五</t>
  </si>
  <si>
    <t>外語觀光醫療學程</t>
  </si>
  <si>
    <t>運動健康與休閒學系</t>
  </si>
  <si>
    <t>Human Anatomy &amp; Physiology(2)</t>
  </si>
  <si>
    <t>小計六</t>
  </si>
  <si>
    <t>智慧生活整合創新學程</t>
  </si>
  <si>
    <t>運動健康與休閒學系</t>
  </si>
  <si>
    <t>創意設計與建築學系</t>
  </si>
  <si>
    <t>電機工程學系</t>
  </si>
  <si>
    <t>小計七</t>
  </si>
  <si>
    <t>合計</t>
  </si>
  <si>
    <t>應用化學系</t>
  </si>
  <si>
    <t>蔡振章李頂瑜蘇楷立</t>
  </si>
  <si>
    <t>國立高雄大學101學年度第2學期整合性學分學程修課人數統計表</t>
  </si>
  <si>
    <t>男生修課人數</t>
  </si>
  <si>
    <t>總修課人數</t>
  </si>
  <si>
    <t>翻譯導論(下)</t>
  </si>
  <si>
    <t>英美戲劇(下)</t>
  </si>
  <si>
    <t>多益測驗與工商英文</t>
  </si>
  <si>
    <t>日語口譯進階</t>
  </si>
  <si>
    <t>Make-up course for Oral Interpretation of Japanese</t>
  </si>
  <si>
    <t>英文財經報導選讀（二）</t>
  </si>
  <si>
    <t>English news and reports in Economics and Finance（Ⅱ）</t>
  </si>
  <si>
    <t>蔡穎義</t>
  </si>
  <si>
    <t>商事法</t>
  </si>
  <si>
    <t>Commercial Laws</t>
  </si>
  <si>
    <t>陳旻沂</t>
  </si>
  <si>
    <t>分離技術</t>
  </si>
  <si>
    <t>separation technigue</t>
  </si>
  <si>
    <t>奈米材料導論</t>
  </si>
  <si>
    <t>Introduction to Nano Materials</t>
  </si>
  <si>
    <t>蘇進成</t>
  </si>
  <si>
    <t>儲能電池技術</t>
  </si>
  <si>
    <t>Energy Storage and Battery Technology</t>
  </si>
  <si>
    <t>陳文正</t>
  </si>
  <si>
    <t>金屬材料</t>
  </si>
  <si>
    <t>The Materials Science of Metals</t>
  </si>
  <si>
    <t>王惠森</t>
  </si>
  <si>
    <t>表面處理與防蝕技術</t>
  </si>
  <si>
    <t>Surface Treatment and Corrosion Control Technology</t>
  </si>
  <si>
    <t>巨量資料分析</t>
  </si>
  <si>
    <t>Big Data Analytics</t>
  </si>
  <si>
    <t>英語聽講實習(一下)(A)</t>
  </si>
  <si>
    <t>李福恩</t>
  </si>
  <si>
    <t>英語聽講實習(一下)(B)</t>
  </si>
  <si>
    <t>Human Anatomy &amp; Physiology(2)</t>
  </si>
  <si>
    <t>投資與財務規劃</t>
  </si>
  <si>
    <t>Investments and Financial Planning</t>
  </si>
  <si>
    <t>選擇權計價理論簡介</t>
  </si>
  <si>
    <t>Introduction to Option Pricing</t>
  </si>
  <si>
    <t>英文簡報技巧</t>
  </si>
  <si>
    <t>English Presentation Skills</t>
  </si>
  <si>
    <t>東亞語文學系</t>
  </si>
  <si>
    <t>應用經濟學系</t>
  </si>
  <si>
    <t>許聖章</t>
  </si>
  <si>
    <t>耿紹勛</t>
  </si>
  <si>
    <t>亞太工商管理學系</t>
  </si>
  <si>
    <t>小計一</t>
  </si>
  <si>
    <t>半導體製程學程</t>
  </si>
  <si>
    <t>應用化學系</t>
  </si>
  <si>
    <t>小計二</t>
  </si>
  <si>
    <t>材料分析學程</t>
  </si>
  <si>
    <t>應用化學系</t>
  </si>
  <si>
    <t>小計三</t>
  </si>
  <si>
    <t>先進材料製備學程</t>
  </si>
  <si>
    <t>應用化學系</t>
  </si>
  <si>
    <t>化學工程及材料工程學系</t>
  </si>
  <si>
    <t>小計四</t>
  </si>
  <si>
    <t>雲端運算學程</t>
  </si>
  <si>
    <t>資訊工程學系</t>
  </si>
  <si>
    <t>小計五</t>
  </si>
  <si>
    <t>外語導遊人才培育學程</t>
  </si>
  <si>
    <t>西洋語文學系</t>
  </si>
  <si>
    <t>賴怡秀</t>
  </si>
  <si>
    <t>運動健康與休閒學系</t>
  </si>
  <si>
    <t>小計六</t>
  </si>
  <si>
    <t>外語觀光醫療學程</t>
  </si>
  <si>
    <t>顏淑娟</t>
  </si>
  <si>
    <t>小計七</t>
  </si>
  <si>
    <t>智慧生活整合創新學程</t>
  </si>
  <si>
    <t>電機工程學系</t>
  </si>
  <si>
    <t>小計八</t>
  </si>
  <si>
    <t>財經管理與資訊應用全英語學程</t>
  </si>
  <si>
    <t>金融管理學系</t>
  </si>
  <si>
    <t>資訊管理學系</t>
  </si>
  <si>
    <t>小計九</t>
  </si>
  <si>
    <t>合計</t>
  </si>
  <si>
    <t>奧利華陳靖奇林雅芬</t>
  </si>
  <si>
    <t>林文揚張保榮楊順發</t>
  </si>
  <si>
    <t>王惠森潘永村</t>
  </si>
  <si>
    <t>國立高雄大學102學年度第1學期整合性學分學程修課人數統計表</t>
  </si>
  <si>
    <t>男生修課人數</t>
  </si>
  <si>
    <t>女生修課人數</t>
  </si>
  <si>
    <t>女生修課人數</t>
  </si>
  <si>
    <t>總修課人數</t>
  </si>
  <si>
    <t>數位人文科學概論</t>
  </si>
  <si>
    <t>Introduction to Digital Humanities</t>
  </si>
  <si>
    <t>奧利華</t>
  </si>
  <si>
    <t>商業日語會話</t>
  </si>
  <si>
    <t>Business Japanese Conversation</t>
  </si>
  <si>
    <t>英文財經報導選讀(一)</t>
  </si>
  <si>
    <t>English news and reports in Economics and Finance(Ⅰ)</t>
  </si>
  <si>
    <t>佘志民</t>
  </si>
  <si>
    <t>王鳳生</t>
  </si>
  <si>
    <t>高等分析化學</t>
  </si>
  <si>
    <t>Advanced Analytical Chemistry</t>
  </si>
  <si>
    <t>化工與材料科學導論(一)</t>
  </si>
  <si>
    <t>Introduction to Chemical Engineering and Materials Science(Ⅰ)</t>
  </si>
  <si>
    <t>王瑞琪</t>
  </si>
  <si>
    <t>光電工程概論</t>
  </si>
  <si>
    <t>Introduction on optical Engineering</t>
  </si>
  <si>
    <t>楊證富</t>
  </si>
  <si>
    <t>太陽能電池材料與元件</t>
  </si>
  <si>
    <t>Solar cell materials and devices</t>
  </si>
  <si>
    <t>王宗櫚</t>
  </si>
  <si>
    <t>雲端計算安全</t>
  </si>
  <si>
    <t>Cloud Computing Securit</t>
  </si>
  <si>
    <t>英語口語訓練(一上)(B)</t>
  </si>
  <si>
    <t>English Oral Training (B)</t>
  </si>
  <si>
    <t>英語聽講實習(一上)(B)</t>
  </si>
  <si>
    <t>顏淑娟</t>
  </si>
  <si>
    <t>深尾圓</t>
  </si>
  <si>
    <t>陳日正</t>
  </si>
  <si>
    <t>陳靖奇</t>
  </si>
  <si>
    <t>東亞語文學系</t>
  </si>
  <si>
    <t>Basic Japanese I</t>
  </si>
  <si>
    <t>應用經濟學系</t>
  </si>
  <si>
    <t>經濟學原理(一)</t>
  </si>
  <si>
    <t>鄭義暉</t>
  </si>
  <si>
    <t>耿紹勛</t>
  </si>
  <si>
    <t>亞太工商管理學系</t>
  </si>
  <si>
    <t>亞太工商管理概論</t>
  </si>
  <si>
    <t>小計一</t>
  </si>
  <si>
    <t>半導體製程學程</t>
  </si>
  <si>
    <t>應用化學系</t>
  </si>
  <si>
    <t>莊琇惠</t>
  </si>
  <si>
    <t>Introduction to Light-Emitting Diode Technology</t>
  </si>
  <si>
    <t>蝕刻製程</t>
  </si>
  <si>
    <t>小計二</t>
  </si>
  <si>
    <t>材料分析學程</t>
  </si>
  <si>
    <t>應用化學系</t>
  </si>
  <si>
    <t>小計三</t>
  </si>
  <si>
    <t>先進材料製備學程</t>
  </si>
  <si>
    <t>應用化學系</t>
  </si>
  <si>
    <t>化學工程及材料工程學系</t>
  </si>
  <si>
    <t>小計四</t>
  </si>
  <si>
    <t>Computer Organization</t>
  </si>
  <si>
    <t>郭錦福</t>
  </si>
  <si>
    <t>吳俊興楊新章陳建源黃健峰張保榮</t>
  </si>
  <si>
    <t>王凱;張保榮</t>
  </si>
  <si>
    <t>小計五</t>
  </si>
  <si>
    <t>外語導遊人才培育學程</t>
  </si>
  <si>
    <t>西洋語文學系</t>
  </si>
  <si>
    <t>英語聽講實習(一上)(A)</t>
  </si>
  <si>
    <t>林雅惠</t>
  </si>
  <si>
    <t>運動健康與休閒學系</t>
  </si>
  <si>
    <t>潘明珠</t>
  </si>
  <si>
    <t>東亞語文學系</t>
  </si>
  <si>
    <t>小計六</t>
  </si>
  <si>
    <t>外語觀光醫療學程</t>
  </si>
  <si>
    <t>西洋語文學系</t>
  </si>
  <si>
    <t>傅鈺雯</t>
  </si>
  <si>
    <t>運動健康與休閒學系</t>
  </si>
  <si>
    <t>Human Anatomy &amp; Physiology(1)</t>
  </si>
  <si>
    <t>初級日語會話Ⅰ</t>
  </si>
  <si>
    <t>小計七</t>
  </si>
  <si>
    <t>智慧生活整合創新學程</t>
  </si>
  <si>
    <t>電機工程學系</t>
  </si>
  <si>
    <t>小計八</t>
  </si>
  <si>
    <t>財經管理與資訊應用全英語學程</t>
  </si>
  <si>
    <t>應用經濟學系</t>
  </si>
  <si>
    <t>劉志成</t>
  </si>
  <si>
    <t>金融管理學系</t>
  </si>
  <si>
    <t>衍生性金融商品簡介</t>
  </si>
  <si>
    <t>當前金融問題分析</t>
  </si>
  <si>
    <t>資訊管理學系</t>
  </si>
  <si>
    <t>小計九</t>
  </si>
  <si>
    <t>楊新章</t>
  </si>
  <si>
    <t>資訊管理學系</t>
  </si>
  <si>
    <t>資訊工程學系</t>
  </si>
  <si>
    <t>東亞語文學系</t>
  </si>
  <si>
    <t>合計</t>
  </si>
  <si>
    <t>雲端運算學程</t>
  </si>
  <si>
    <t>國立高雄大學102學年度第2學期整合性學分學程修課人數統計表</t>
  </si>
  <si>
    <t>初級日語會話Ⅱ</t>
  </si>
  <si>
    <t>深尾圓</t>
  </si>
  <si>
    <t>初級韓語會話Ⅱ</t>
  </si>
  <si>
    <t>初級越語會話Ⅱ</t>
  </si>
  <si>
    <t>Elementary Vietnamese Conversation Ⅱ</t>
  </si>
  <si>
    <t>阮氏美香</t>
  </si>
  <si>
    <t>河凡植</t>
  </si>
  <si>
    <t>進階日語Ⅱ</t>
  </si>
  <si>
    <t>Advanced Japanese II</t>
  </si>
  <si>
    <t>歐薇蘋</t>
  </si>
  <si>
    <t>進階韓語Ⅱ</t>
  </si>
  <si>
    <t>Advanced Korean II</t>
  </si>
  <si>
    <t>姜秀京</t>
  </si>
  <si>
    <t>鄭義暉</t>
  </si>
  <si>
    <t>李福隆</t>
  </si>
  <si>
    <t>消費者行為</t>
  </si>
  <si>
    <t>劉信賢</t>
  </si>
  <si>
    <t>企業倫理</t>
  </si>
  <si>
    <t>Business Ethics</t>
  </si>
  <si>
    <t>奧利華陳靖奇林雅芬</t>
  </si>
  <si>
    <t>楊詠凱李博志</t>
  </si>
  <si>
    <t>薄膜製程</t>
  </si>
  <si>
    <t>英文財經報導選讀（二）</t>
  </si>
  <si>
    <t>儀器分析（二）</t>
  </si>
  <si>
    <t>何永皓</t>
  </si>
  <si>
    <t>質譜學</t>
  </si>
  <si>
    <t>表面處理技術</t>
  </si>
  <si>
    <t>Surface Treatment</t>
  </si>
  <si>
    <t>林東毅王惠森</t>
  </si>
  <si>
    <t>李頂瑜</t>
  </si>
  <si>
    <t>化學工程及材料工程學系</t>
  </si>
  <si>
    <t>楊新章張保榮</t>
  </si>
  <si>
    <t>林雅惠</t>
  </si>
  <si>
    <t>休閒與遊憩學</t>
  </si>
  <si>
    <t>潘明珠</t>
  </si>
  <si>
    <t>韓語聽講實習Ⅱ</t>
  </si>
  <si>
    <t>越語聽講實習Ⅱ</t>
  </si>
  <si>
    <t>Vietnamese: Listening and Speaking</t>
  </si>
  <si>
    <t>深尾圓</t>
  </si>
  <si>
    <t>李京保</t>
  </si>
  <si>
    <t>陳日正</t>
  </si>
  <si>
    <t>應用經濟學系</t>
  </si>
  <si>
    <t>當代經濟課題探討系列（二）</t>
  </si>
  <si>
    <t>Contemporary Economic Issues (Ⅱ)</t>
  </si>
  <si>
    <t>劉志成</t>
  </si>
  <si>
    <t>知識管理概論</t>
  </si>
  <si>
    <t>Introduction to Knowledge Management</t>
  </si>
  <si>
    <t>吳建興</t>
  </si>
  <si>
    <t>國際企業管理碩士學位學程</t>
  </si>
  <si>
    <t>供應鏈管理</t>
  </si>
  <si>
    <t>Supply Chain Management</t>
  </si>
  <si>
    <t>趙建雄</t>
  </si>
  <si>
    <t>財經法律學系</t>
  </si>
  <si>
    <t>公平交易法</t>
  </si>
  <si>
    <t>Antitrust Law</t>
  </si>
  <si>
    <t>劉俊儀</t>
  </si>
  <si>
    <t>應用經濟學系</t>
  </si>
  <si>
    <t>環境與資源經濟學</t>
  </si>
  <si>
    <t>Environmental &amp; Resources Economics</t>
  </si>
  <si>
    <t>產業組織理論</t>
  </si>
  <si>
    <t>Theory of  Industrial Organization</t>
  </si>
  <si>
    <t>王鳳生</t>
  </si>
  <si>
    <t>法律經濟學</t>
  </si>
  <si>
    <t>Law and Economics</t>
  </si>
  <si>
    <t>小計十</t>
  </si>
  <si>
    <t>人文與商管學程</t>
  </si>
  <si>
    <t>半導體製程學程</t>
  </si>
  <si>
    <t>材料分析學程</t>
  </si>
  <si>
    <t>先進材料製備學程</t>
  </si>
  <si>
    <t>雲端運算學程</t>
  </si>
  <si>
    <t>外語導遊人才培育學程</t>
  </si>
  <si>
    <t>外語觀光醫療學程</t>
  </si>
  <si>
    <t>智慧生活整合創新學程</t>
  </si>
  <si>
    <t>財經管理與資訊應用全英語學程</t>
  </si>
  <si>
    <t>產業、科技與財經法律學分學程</t>
  </si>
  <si>
    <t>化學工程及材料工程學系</t>
  </si>
  <si>
    <t>蘇進成</t>
  </si>
  <si>
    <t>材料表面分析</t>
  </si>
  <si>
    <t>Material Surface Analysis</t>
  </si>
  <si>
    <t>王瑞琪</t>
  </si>
  <si>
    <t>金屬材料</t>
  </si>
  <si>
    <t>業界實習</t>
  </si>
  <si>
    <t>Industry internship</t>
  </si>
  <si>
    <t>林東毅</t>
  </si>
  <si>
    <t>X-光繞射與晶體結構</t>
  </si>
  <si>
    <t>X-ray diffraction and The crystal structure</t>
  </si>
  <si>
    <t>呂正傑</t>
  </si>
  <si>
    <t>小計十一</t>
  </si>
  <si>
    <t>高值化金屬製備學程</t>
  </si>
  <si>
    <t>國立高雄大學103學年度第1學期整合性學分學程修課人數統計表</t>
  </si>
  <si>
    <t>化學工程及材料工程學系</t>
  </si>
  <si>
    <t>電子顯微鏡理論與應用</t>
  </si>
  <si>
    <t>Theory and Applications of Electron Microscopy</t>
  </si>
  <si>
    <t>網路及平台服務程式設計</t>
  </si>
  <si>
    <t>Network and Platform Service Programming</t>
  </si>
  <si>
    <t>陳信宏</t>
  </si>
  <si>
    <t>資料探勘</t>
  </si>
  <si>
    <t>Data Mining</t>
  </si>
  <si>
    <t>進階英語聽講實習(二上)(A)</t>
  </si>
  <si>
    <t>Advanced English Listening &amp; Speaking practice</t>
  </si>
  <si>
    <t>傅鈺雯</t>
  </si>
  <si>
    <t>簡昭漢</t>
  </si>
  <si>
    <t>進階英語聽講實習(二上)(B)</t>
  </si>
  <si>
    <t>陳麗青</t>
  </si>
  <si>
    <t>亞太管理議題</t>
  </si>
  <si>
    <t>Management Issues in Asia-Pacific Region</t>
  </si>
  <si>
    <t>智慧財產權法</t>
  </si>
  <si>
    <t>Intellectual Property Law</t>
  </si>
  <si>
    <t>周伯翰</t>
  </si>
  <si>
    <t>環境法</t>
  </si>
  <si>
    <t>Enviroment Law</t>
  </si>
  <si>
    <t>吳行浩</t>
  </si>
  <si>
    <t>微積分(一)</t>
  </si>
  <si>
    <t>Calculus(I)</t>
  </si>
  <si>
    <t>普通物理</t>
  </si>
  <si>
    <t>General Physics</t>
  </si>
  <si>
    <t>普通化學(一)</t>
  </si>
  <si>
    <t>General Chemistry(Ⅰ)</t>
  </si>
  <si>
    <t>普通化學實驗</t>
  </si>
  <si>
    <t>General Chemistry Laboratory</t>
  </si>
  <si>
    <t>鍾宜璋</t>
  </si>
  <si>
    <t>工程數學(一)</t>
  </si>
  <si>
    <t>Engineering Mathematics (I)</t>
  </si>
  <si>
    <t>楊乾信</t>
  </si>
  <si>
    <t>物理化學(二)</t>
  </si>
  <si>
    <t>Physical Chemistry (II)</t>
  </si>
  <si>
    <t>物理化學實驗</t>
  </si>
  <si>
    <t>Physical Chemistry Laboratory</t>
  </si>
  <si>
    <t>物理冶金</t>
  </si>
  <si>
    <t>Physical Metallurgy</t>
  </si>
  <si>
    <t>物理化學實驗(II)</t>
  </si>
  <si>
    <t>Physical Chemistry Laboratory (II)</t>
  </si>
  <si>
    <t>化工與材料實驗(I)</t>
  </si>
  <si>
    <t>Chemical and Materials Engineering Laboratory(I)</t>
  </si>
  <si>
    <t>呂正傑 何文福</t>
  </si>
  <si>
    <t>化工與材料實驗(III)</t>
  </si>
  <si>
    <t>Chemical and Materials Experiments</t>
  </si>
  <si>
    <t>林宏殷 楊乾信</t>
  </si>
  <si>
    <t>金屬特論與粉末冶金</t>
  </si>
  <si>
    <t>Special topics of metals and powder metallurgy</t>
  </si>
  <si>
    <t>何文福</t>
  </si>
  <si>
    <t>業界實習(二)</t>
  </si>
  <si>
    <t>Industry internship(II)</t>
  </si>
  <si>
    <t>何文福 謝永堂 呂正傑</t>
  </si>
  <si>
    <t>基礎日語I</t>
  </si>
  <si>
    <t>Intermediate Japanese (I)</t>
  </si>
  <si>
    <t>Intermediate Vietnamese I</t>
  </si>
  <si>
    <t>Intermediate Korean I</t>
  </si>
  <si>
    <t>General Physics(1)</t>
  </si>
  <si>
    <t>General Chemistry (I)</t>
  </si>
  <si>
    <t>Physics of Semiconductor Devices(I)</t>
  </si>
  <si>
    <t>Special Topics and Experiments of Light Emitting Diodes</t>
  </si>
  <si>
    <t>Material characterzation and analyses</t>
  </si>
  <si>
    <t>OpticsⅠ</t>
  </si>
  <si>
    <t>陳靖奇</t>
  </si>
  <si>
    <t>東亞語文學系</t>
  </si>
  <si>
    <t>初級日語I</t>
  </si>
  <si>
    <t>陳志文</t>
  </si>
  <si>
    <t>初級韓語I</t>
  </si>
  <si>
    <t>李京保</t>
  </si>
  <si>
    <t>初級越語I</t>
  </si>
  <si>
    <t>釋行心</t>
  </si>
  <si>
    <t>中級日語I</t>
  </si>
  <si>
    <t>中級韓語I</t>
  </si>
  <si>
    <t>中級越語I</t>
  </si>
  <si>
    <t>應用經濟學系</t>
  </si>
  <si>
    <t>經濟學原理(一)</t>
  </si>
  <si>
    <t>宋皇叡</t>
  </si>
  <si>
    <t>許聖章</t>
  </si>
  <si>
    <t>亞太工商管理學系</t>
  </si>
  <si>
    <t>亞太工商管理概論</t>
  </si>
  <si>
    <t>小計一</t>
  </si>
  <si>
    <t>半導體光電製程學程</t>
  </si>
  <si>
    <t>應用化學系</t>
  </si>
  <si>
    <t>Introduction to Light-Emitting Diode Technology</t>
  </si>
  <si>
    <t>應用物理學系</t>
  </si>
  <si>
    <t>普通物理學(一)</t>
  </si>
  <si>
    <t>胡裕民</t>
  </si>
  <si>
    <t>普通化學(一)</t>
  </si>
  <si>
    <t>莊曜遠</t>
  </si>
  <si>
    <t>真空技術</t>
  </si>
  <si>
    <t>余進忠</t>
  </si>
  <si>
    <t>半導體元件與物理(一)</t>
  </si>
  <si>
    <t>蔡進譯</t>
  </si>
  <si>
    <t>發光二極體特論及實驗</t>
  </si>
  <si>
    <t>馮世維</t>
  </si>
  <si>
    <t>材料性質量測與分析</t>
  </si>
  <si>
    <t>光學(一)</t>
  </si>
  <si>
    <t>邱昭文</t>
  </si>
  <si>
    <t>小計二</t>
  </si>
  <si>
    <t>材料分析學程</t>
  </si>
  <si>
    <t>應用化學系</t>
  </si>
  <si>
    <t>鄭秀英</t>
  </si>
  <si>
    <t>小計三</t>
  </si>
  <si>
    <t>先進材料製備學程</t>
  </si>
  <si>
    <t>應用化學系</t>
  </si>
  <si>
    <t>小計四</t>
  </si>
  <si>
    <t>雲端運算學程</t>
  </si>
  <si>
    <t>資訊工程學系</t>
  </si>
  <si>
    <t>Computer Organization</t>
  </si>
  <si>
    <t>郭錦福</t>
  </si>
  <si>
    <t>吳俊興楊新章陳建源黃健峰張保榮</t>
  </si>
  <si>
    <t>張保榮</t>
  </si>
  <si>
    <t>小計五</t>
  </si>
  <si>
    <t>外語導遊人才培育學程</t>
  </si>
  <si>
    <t>西洋語文學系</t>
  </si>
  <si>
    <t>運動健康與休閒學系</t>
  </si>
  <si>
    <t>潘明珠</t>
  </si>
  <si>
    <t>東亞語文學系</t>
  </si>
  <si>
    <t>韓語聽講實習I</t>
  </si>
  <si>
    <t>越語聽講實習I</t>
  </si>
  <si>
    <t>小計六</t>
  </si>
  <si>
    <t>外語觀光保健人才培育學程(原外語觀光醫療學程)</t>
  </si>
  <si>
    <t>西洋語文學系</t>
  </si>
  <si>
    <t>運動健康與休閒學系</t>
  </si>
  <si>
    <t>Human Anatomy &amp; Physiology(1)</t>
  </si>
  <si>
    <t>張景弘</t>
  </si>
  <si>
    <t>張志成</t>
  </si>
  <si>
    <t>東亞語文學系</t>
  </si>
  <si>
    <t>初級日語會話I</t>
  </si>
  <si>
    <t>初級韓語會話I</t>
  </si>
  <si>
    <t>初級越語會話I</t>
  </si>
  <si>
    <t>小計七</t>
  </si>
  <si>
    <t>智慧生活整合創新學程</t>
  </si>
  <si>
    <t>電機工程學系</t>
  </si>
  <si>
    <t>小計八</t>
  </si>
  <si>
    <t>財經管理與資訊應用全英語學程</t>
  </si>
  <si>
    <t>亞太工商管理學系</t>
  </si>
  <si>
    <t>金融管理學系</t>
  </si>
  <si>
    <t>衍生性金融商品簡介</t>
  </si>
  <si>
    <t>當前金融問題分析</t>
  </si>
  <si>
    <t>資訊管理學系</t>
  </si>
  <si>
    <t>小計九</t>
  </si>
  <si>
    <t>產業、科技與財經法律學分學程</t>
  </si>
  <si>
    <t>財經法律學系</t>
  </si>
  <si>
    <t>應用經濟學系</t>
  </si>
  <si>
    <t>小計十</t>
  </si>
  <si>
    <t>高值化金屬製備學程</t>
  </si>
  <si>
    <t>化學工程及材料工程學系</t>
  </si>
  <si>
    <t>小計十一</t>
  </si>
  <si>
    <t>合計</t>
  </si>
  <si>
    <t>國立高雄大學103學年度第2學期整合性學分學程修課人數統計表</t>
  </si>
  <si>
    <t>奧利華 陳靖奇 林雅芬</t>
  </si>
  <si>
    <t>王巧利</t>
  </si>
  <si>
    <t>基礎日語Ⅱ</t>
  </si>
  <si>
    <t>邱昭文</t>
  </si>
  <si>
    <t>周志明</t>
  </si>
  <si>
    <t>半導體製程與設備</t>
  </si>
  <si>
    <t>Semiconductor Processing and Equipment</t>
  </si>
  <si>
    <t>黃建榮</t>
  </si>
  <si>
    <t>薄膜物理</t>
  </si>
  <si>
    <t>Physics of thin film</t>
  </si>
  <si>
    <t>余進忠</t>
  </si>
  <si>
    <t>黃榮宗</t>
  </si>
  <si>
    <t>張保榮 楊新章</t>
  </si>
  <si>
    <t>英語聽力與會話(一下)(A)</t>
  </si>
  <si>
    <t>English Listening and Conversation (A)</t>
  </si>
  <si>
    <t>狄建世</t>
  </si>
  <si>
    <t>英語聽力與會話(一下)(B)</t>
  </si>
  <si>
    <t>English Listening and Conversation (B)</t>
  </si>
  <si>
    <t>劉志成</t>
  </si>
  <si>
    <t>金融法</t>
  </si>
  <si>
    <t>Financial Law</t>
  </si>
  <si>
    <t>租稅法總論</t>
  </si>
  <si>
    <t>Taxation General</t>
  </si>
  <si>
    <t>張永明</t>
  </si>
  <si>
    <t>金融市場</t>
  </si>
  <si>
    <t>Financial Markets</t>
  </si>
  <si>
    <t>翁銘章</t>
  </si>
  <si>
    <t>Calculus(Ⅱ)</t>
  </si>
  <si>
    <t>化工與材料實驗(II)</t>
  </si>
  <si>
    <t>Chemical and Materials Experiments(II)</t>
  </si>
  <si>
    <t>陳文正 王宗櫚 謝永堂 鍾宜璋</t>
  </si>
  <si>
    <t>材料化學實驗</t>
  </si>
  <si>
    <t>Materials Chemistry Laboratory</t>
  </si>
  <si>
    <t>儀器分析</t>
  </si>
  <si>
    <t>Instrumental Analysis</t>
  </si>
  <si>
    <t>.</t>
  </si>
  <si>
    <t>質譜學</t>
  </si>
  <si>
    <t>黃榮宗</t>
  </si>
  <si>
    <t>李頂瑜</t>
  </si>
  <si>
    <t>初級越語會話Ⅱ</t>
  </si>
  <si>
    <t>Elementary Vietnamese Conversation Ⅱ</t>
  </si>
  <si>
    <t>小計八</t>
  </si>
  <si>
    <t>智慧生活整合創新學程</t>
  </si>
  <si>
    <t>電機工程學系</t>
  </si>
  <si>
    <t>小計九</t>
  </si>
  <si>
    <t>財經管理與資訊應用全英語學程</t>
  </si>
  <si>
    <t>應用經濟學系</t>
  </si>
  <si>
    <t>金融管理學系</t>
  </si>
  <si>
    <t>王功亮</t>
  </si>
  <si>
    <t>資訊管理學系</t>
  </si>
  <si>
    <t>小計十</t>
  </si>
  <si>
    <t>產業、科技與財經法律學分學程</t>
  </si>
  <si>
    <t>財經法律學系</t>
  </si>
  <si>
    <t>應用經濟學系</t>
  </si>
  <si>
    <t>小計十一</t>
  </si>
  <si>
    <t>高值化金屬製備學程</t>
  </si>
  <si>
    <t>化學工程及材料工程學系</t>
  </si>
  <si>
    <t>微積分(二)</t>
  </si>
  <si>
    <t>普通化學(二)</t>
  </si>
  <si>
    <t>General Chemistry(Ⅱ)</t>
  </si>
  <si>
    <t>化工與材料科學導論(二)</t>
  </si>
  <si>
    <t>Introduction to Chemical Engineering and Materials Science(Ⅱ)</t>
  </si>
  <si>
    <t>王瑞琪 林宏殷</t>
  </si>
  <si>
    <t>工程數學(二)</t>
  </si>
  <si>
    <t>Engineering Mathematics (II)</t>
  </si>
  <si>
    <t>物理化學(一)</t>
  </si>
  <si>
    <t>Physical Chemistry (I)</t>
  </si>
  <si>
    <t>小計十二</t>
  </si>
  <si>
    <t>合計</t>
  </si>
  <si>
    <t>學分學程名稱</t>
  </si>
  <si>
    <t>開課系所</t>
  </si>
  <si>
    <t>課程中文名稱</t>
  </si>
  <si>
    <t>課程英文名稱</t>
  </si>
  <si>
    <t>授課教師</t>
  </si>
  <si>
    <t>學分數</t>
  </si>
  <si>
    <t>總修課人數</t>
  </si>
  <si>
    <t>人文與商管學程</t>
  </si>
  <si>
    <t>西洋語文學系</t>
  </si>
  <si>
    <t>翻譯導論(下)</t>
  </si>
  <si>
    <t>英美戲劇(下)</t>
  </si>
  <si>
    <t>東亞語文學系</t>
  </si>
  <si>
    <t>初級日語Ⅱ</t>
  </si>
  <si>
    <t>Elementary Japanese Ⅱ</t>
  </si>
  <si>
    <t>陳志文</t>
  </si>
  <si>
    <t>初級韓語Ⅱ</t>
  </si>
  <si>
    <t>Elementary Korean Ⅱ</t>
  </si>
  <si>
    <t>李京保</t>
  </si>
  <si>
    <t>初級越語Ⅱ</t>
  </si>
  <si>
    <t>Elementary Vietnamese Ⅱ</t>
  </si>
  <si>
    <t>釋行心</t>
  </si>
  <si>
    <t>中級日語Ⅱ</t>
  </si>
  <si>
    <t>Intermediate Japanese Ⅱ</t>
  </si>
  <si>
    <t>中級韓語Ⅱ</t>
  </si>
  <si>
    <t>Intermediate Korean Ⅱ</t>
  </si>
  <si>
    <t>中級越語Ⅱ</t>
  </si>
  <si>
    <t>Intermediate Vietnamese Ⅱ</t>
  </si>
  <si>
    <t>應用經濟學系</t>
  </si>
  <si>
    <t>經濟學原理(二)</t>
  </si>
  <si>
    <t>Principles of Economics(Ⅱ)</t>
  </si>
  <si>
    <t>宋皇叡</t>
  </si>
  <si>
    <t>統計學(二)</t>
  </si>
  <si>
    <t>Statistics (Ⅱ)</t>
  </si>
  <si>
    <t>許聖章</t>
  </si>
  <si>
    <t>英文財經報導選讀(二)</t>
  </si>
  <si>
    <t>English news and reports in Economics and Finance(Ⅱ)</t>
  </si>
  <si>
    <t>亞太工商管理學系</t>
  </si>
  <si>
    <t>小計一</t>
  </si>
  <si>
    <t>半導體光電製程學程</t>
  </si>
  <si>
    <t>應用化學系</t>
  </si>
  <si>
    <t>應用物理學系</t>
  </si>
  <si>
    <t>普通物理學(二)</t>
  </si>
  <si>
    <t>General Physics(2)</t>
  </si>
  <si>
    <t>普通化學(二)</t>
  </si>
  <si>
    <t>General Chemistry (Ⅱ)</t>
  </si>
  <si>
    <t>半導體元件與物理(二)</t>
  </si>
  <si>
    <t>Physics of Semiconductor Devices(II)</t>
  </si>
  <si>
    <t>蔡進譯</t>
  </si>
  <si>
    <t>光學(二)</t>
  </si>
  <si>
    <t>Optics (II)</t>
  </si>
  <si>
    <t>邱昭文</t>
  </si>
  <si>
    <t>小計二</t>
  </si>
  <si>
    <t>材料分析學程</t>
  </si>
  <si>
    <t>小計三</t>
  </si>
  <si>
    <t>先進材料製備學程</t>
  </si>
  <si>
    <t>小計四</t>
  </si>
  <si>
    <t>雲端運算學程</t>
  </si>
  <si>
    <t>資訊工程學系</t>
  </si>
  <si>
    <t>小計五</t>
  </si>
  <si>
    <t>巨量資料科技學程</t>
  </si>
  <si>
    <t>殷堂凱</t>
  </si>
  <si>
    <t>小計六</t>
  </si>
  <si>
    <t>外語導遊人才培育學程</t>
  </si>
  <si>
    <t>運動健康與休閒學系</t>
  </si>
  <si>
    <t>日語聽講實習Ⅱ</t>
  </si>
  <si>
    <t>Japanese: Listening and Speaking Ⅱ</t>
  </si>
  <si>
    <t>韓語聽講實習Ⅱ</t>
  </si>
  <si>
    <t>Korean: Listening and SpeakingⅡ</t>
  </si>
  <si>
    <t>越語聽講實習Ⅱ</t>
  </si>
  <si>
    <t>Vietnamese: Listening and SpeakingⅡ</t>
  </si>
  <si>
    <t>小計七</t>
  </si>
  <si>
    <t>外語觀光保健人才培育學程(原外語觀光醫療學程)</t>
  </si>
  <si>
    <t>顏淑娟</t>
  </si>
  <si>
    <t>潘明珠</t>
  </si>
  <si>
    <t>人體解剖生理學(2)</t>
  </si>
  <si>
    <t>Human Anatomy &amp; Physiology(2)</t>
  </si>
  <si>
    <t>初級日語會話Ⅱ</t>
  </si>
  <si>
    <t>Elementary Japanese Conversation Ⅱ</t>
  </si>
  <si>
    <t>初級韓語會話Ⅱ</t>
  </si>
  <si>
    <t>Elementary Korean Conversation Ⅱ</t>
  </si>
  <si>
    <t>國立高雄大學104學年度第1學期整合性學分學程修課人數統計表</t>
  </si>
  <si>
    <t>貨幣銀行學</t>
  </si>
  <si>
    <t>Money and Banking</t>
  </si>
  <si>
    <t>李亭林 業界教師</t>
  </si>
  <si>
    <t>鄭秀英</t>
  </si>
  <si>
    <t>周志明</t>
  </si>
  <si>
    <t>太陽能光電</t>
  </si>
  <si>
    <t>Solar cells</t>
  </si>
  <si>
    <t>韓岱君</t>
  </si>
  <si>
    <t>Semiconductor Processing and Equipments</t>
  </si>
  <si>
    <t>黃建榮</t>
  </si>
  <si>
    <t>食品暨藥物檢驗</t>
  </si>
  <si>
    <t>food and drug analysis</t>
  </si>
  <si>
    <t>無線網路</t>
  </si>
  <si>
    <t>張保榮 黃健峰 陳建源 吳俊興 楊新章</t>
  </si>
  <si>
    <t>張保榮</t>
  </si>
  <si>
    <t>張保榮 丁后儀</t>
  </si>
  <si>
    <t>雲端運算學程</t>
  </si>
  <si>
    <t>資訊工程學系</t>
  </si>
  <si>
    <t>英語聽力與會話(一上)(A)</t>
  </si>
  <si>
    <t>林雅惠</t>
  </si>
  <si>
    <t>英語聽力與會話(一上)(B)</t>
  </si>
  <si>
    <t>資訊趨勢與商業英語實務</t>
  </si>
  <si>
    <t>Information Technology trend and Practical Business English</t>
  </si>
  <si>
    <t>高值化金屬製備學程</t>
  </si>
  <si>
    <t>化工與材料科學導論(一)</t>
  </si>
  <si>
    <t>化學工程及材料工程學系</t>
  </si>
  <si>
    <t>資訊工程學系</t>
  </si>
  <si>
    <t>統計學</t>
  </si>
  <si>
    <t>Statistics</t>
  </si>
  <si>
    <t>林文揚 殷堂凱</t>
  </si>
  <si>
    <t>小計十二</t>
  </si>
  <si>
    <t>巨量資料科技學程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</si>
</sst>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0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vertical="center"/>
    </xf>
    <xf numFmtId="0" fontId="37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8" fillId="0" borderId="13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" sqref="A1:IV16384"/>
    </sheetView>
  </sheetViews>
  <sheetFormatPr defaultColWidth="9.00390625" defaultRowHeight="15.75"/>
  <cols>
    <col min="1" max="1" width="12.375" style="10" customWidth="1"/>
    <col min="2" max="2" width="17.25390625" style="10" customWidth="1"/>
    <col min="3" max="3" width="24.125" style="10" customWidth="1"/>
    <col min="4" max="4" width="66.375" style="10" customWidth="1"/>
    <col min="5" max="5" width="8.375" style="10" customWidth="1"/>
    <col min="6" max="6" width="6.375" style="10" customWidth="1"/>
    <col min="7" max="7" width="8.875" style="10" customWidth="1"/>
    <col min="8" max="16384" width="9.00390625" style="10" customWidth="1"/>
  </cols>
  <sheetData>
    <row r="1" spans="1:7" ht="16.5" thickBot="1">
      <c r="A1" s="20" t="s">
        <v>1</v>
      </c>
      <c r="B1" s="20"/>
      <c r="C1" s="20"/>
      <c r="D1" s="20"/>
      <c r="E1" s="20"/>
      <c r="F1" s="20"/>
      <c r="G1" s="20"/>
    </row>
    <row r="2" spans="1:7" ht="15.75">
      <c r="A2" s="1" t="s">
        <v>0</v>
      </c>
      <c r="B2" s="9" t="s">
        <v>31</v>
      </c>
      <c r="C2" s="9" t="s">
        <v>32</v>
      </c>
      <c r="D2" s="9" t="s">
        <v>33</v>
      </c>
      <c r="E2" s="2" t="s">
        <v>34</v>
      </c>
      <c r="F2" s="2" t="s">
        <v>35</v>
      </c>
      <c r="G2" s="3" t="s">
        <v>36</v>
      </c>
    </row>
    <row r="3" spans="1:7" ht="15.75">
      <c r="A3" s="23" t="s">
        <v>37</v>
      </c>
      <c r="B3" s="24" t="s">
        <v>38</v>
      </c>
      <c r="C3" s="4" t="s">
        <v>2</v>
      </c>
      <c r="D3" s="4" t="s">
        <v>3</v>
      </c>
      <c r="E3" s="4" t="s">
        <v>4</v>
      </c>
      <c r="F3" s="4">
        <v>2</v>
      </c>
      <c r="G3" s="5">
        <v>41</v>
      </c>
    </row>
    <row r="4" spans="1:7" ht="15.75">
      <c r="A4" s="23"/>
      <c r="B4" s="25"/>
      <c r="C4" s="4" t="s">
        <v>5</v>
      </c>
      <c r="D4" s="4" t="s">
        <v>6</v>
      </c>
      <c r="E4" s="4" t="s">
        <v>7</v>
      </c>
      <c r="F4" s="4">
        <v>2</v>
      </c>
      <c r="G4" s="5">
        <v>31</v>
      </c>
    </row>
    <row r="5" spans="1:7" ht="15.75">
      <c r="A5" s="23"/>
      <c r="B5" s="24" t="s">
        <v>39</v>
      </c>
      <c r="C5" s="4" t="s">
        <v>9</v>
      </c>
      <c r="D5" s="4" t="s">
        <v>8</v>
      </c>
      <c r="E5" s="4" t="s">
        <v>10</v>
      </c>
      <c r="F5" s="4">
        <v>3</v>
      </c>
      <c r="G5" s="5">
        <v>77</v>
      </c>
    </row>
    <row r="6" spans="1:7" ht="15.75">
      <c r="A6" s="23"/>
      <c r="B6" s="25"/>
      <c r="C6" s="4" t="s">
        <v>11</v>
      </c>
      <c r="D6" s="4" t="s">
        <v>12</v>
      </c>
      <c r="E6" s="4" t="s">
        <v>13</v>
      </c>
      <c r="F6" s="4">
        <v>3</v>
      </c>
      <c r="G6" s="5">
        <v>88</v>
      </c>
    </row>
    <row r="7" spans="1:7" ht="15.75">
      <c r="A7" s="23"/>
      <c r="B7" s="24" t="s">
        <v>40</v>
      </c>
      <c r="C7" s="4" t="s">
        <v>14</v>
      </c>
      <c r="D7" s="4" t="s">
        <v>15</v>
      </c>
      <c r="E7" s="4" t="s">
        <v>16</v>
      </c>
      <c r="F7" s="4">
        <v>3</v>
      </c>
      <c r="G7" s="5">
        <v>71</v>
      </c>
    </row>
    <row r="8" spans="1:7" ht="15.75">
      <c r="A8" s="23"/>
      <c r="B8" s="26"/>
      <c r="C8" s="4" t="s">
        <v>17</v>
      </c>
      <c r="D8" s="4" t="s">
        <v>18</v>
      </c>
      <c r="E8" s="4" t="s">
        <v>19</v>
      </c>
      <c r="F8" s="4">
        <v>3</v>
      </c>
      <c r="G8" s="5">
        <v>46</v>
      </c>
    </row>
    <row r="9" spans="1:7" ht="15.75">
      <c r="A9" s="23"/>
      <c r="B9" s="25"/>
      <c r="C9" s="4" t="s">
        <v>20</v>
      </c>
      <c r="D9" s="4" t="s">
        <v>21</v>
      </c>
      <c r="E9" s="4" t="s">
        <v>19</v>
      </c>
      <c r="F9" s="4">
        <v>3</v>
      </c>
      <c r="G9" s="5">
        <v>73</v>
      </c>
    </row>
    <row r="10" spans="1:7" ht="15.75">
      <c r="A10" s="23"/>
      <c r="B10" s="8" t="s">
        <v>41</v>
      </c>
      <c r="C10" s="4"/>
      <c r="D10" s="4"/>
      <c r="E10" s="4"/>
      <c r="F10" s="4"/>
      <c r="G10" s="5">
        <f>SUM(G3:G9)</f>
        <v>427</v>
      </c>
    </row>
    <row r="11" spans="1:7" ht="15.75">
      <c r="A11" s="23" t="s">
        <v>42</v>
      </c>
      <c r="B11" s="24" t="s">
        <v>43</v>
      </c>
      <c r="C11" s="4" t="s">
        <v>22</v>
      </c>
      <c r="D11" s="4" t="s">
        <v>23</v>
      </c>
      <c r="E11" s="4" t="s">
        <v>24</v>
      </c>
      <c r="F11" s="4">
        <v>3</v>
      </c>
      <c r="G11" s="5">
        <v>59</v>
      </c>
    </row>
    <row r="12" spans="1:7" ht="15.75">
      <c r="A12" s="23"/>
      <c r="B12" s="26"/>
      <c r="C12" s="4" t="s">
        <v>25</v>
      </c>
      <c r="D12" s="4" t="s">
        <v>26</v>
      </c>
      <c r="E12" s="4" t="s">
        <v>27</v>
      </c>
      <c r="F12" s="4">
        <v>2</v>
      </c>
      <c r="G12" s="5">
        <v>41</v>
      </c>
    </row>
    <row r="13" spans="1:7" ht="15.75">
      <c r="A13" s="23"/>
      <c r="B13" s="25"/>
      <c r="C13" s="4" t="s">
        <v>28</v>
      </c>
      <c r="D13" s="4" t="s">
        <v>29</v>
      </c>
      <c r="E13" s="4" t="s">
        <v>30</v>
      </c>
      <c r="F13" s="4">
        <v>2</v>
      </c>
      <c r="G13" s="5">
        <v>7</v>
      </c>
    </row>
    <row r="14" spans="1:7" ht="15.75">
      <c r="A14" s="23"/>
      <c r="B14" s="8" t="s">
        <v>44</v>
      </c>
      <c r="C14" s="4"/>
      <c r="D14" s="4"/>
      <c r="E14" s="4"/>
      <c r="F14" s="4"/>
      <c r="G14" s="5">
        <f>SUM(G11:G13)</f>
        <v>107</v>
      </c>
    </row>
    <row r="15" spans="1:7" ht="16.5" thickBot="1">
      <c r="A15" s="21" t="s">
        <v>45</v>
      </c>
      <c r="B15" s="22"/>
      <c r="C15" s="6"/>
      <c r="D15" s="6"/>
      <c r="E15" s="6"/>
      <c r="F15" s="6"/>
      <c r="G15" s="7">
        <f>G10+G14</f>
        <v>534</v>
      </c>
    </row>
  </sheetData>
  <sheetProtection/>
  <mergeCells count="8">
    <mergeCell ref="A1:G1"/>
    <mergeCell ref="A15:B15"/>
    <mergeCell ref="A3:A10"/>
    <mergeCell ref="A11:A14"/>
    <mergeCell ref="B3:B4"/>
    <mergeCell ref="B5:B6"/>
    <mergeCell ref="B7:B9"/>
    <mergeCell ref="B11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67">
      <selection activeCell="J3" sqref="J3"/>
    </sheetView>
  </sheetViews>
  <sheetFormatPr defaultColWidth="9.00390625" defaultRowHeight="15.75"/>
  <cols>
    <col min="1" max="1" width="12.375" style="10" customWidth="1"/>
    <col min="2" max="2" width="25.75390625" style="10" customWidth="1"/>
    <col min="3" max="3" width="42.25390625" style="10" customWidth="1"/>
    <col min="4" max="4" width="69.50390625" style="10" customWidth="1"/>
    <col min="5" max="5" width="8.375" style="10" customWidth="1"/>
    <col min="6" max="6" width="6.375" style="10" customWidth="1"/>
    <col min="7" max="7" width="12.75390625" style="10" customWidth="1"/>
    <col min="8" max="8" width="12.375" style="10" customWidth="1"/>
    <col min="9" max="9" width="11.25390625" style="10" customWidth="1"/>
    <col min="10" max="10" width="8.875" style="10" customWidth="1"/>
    <col min="11" max="16384" width="9.00390625" style="10" customWidth="1"/>
  </cols>
  <sheetData>
    <row r="1" spans="1:10" ht="15.75">
      <c r="A1" s="20" t="s">
        <v>643</v>
      </c>
      <c r="B1" s="20"/>
      <c r="C1" s="20"/>
      <c r="D1" s="20"/>
      <c r="E1" s="20"/>
      <c r="F1" s="20"/>
      <c r="G1" s="20"/>
      <c r="H1" s="20"/>
      <c r="I1" s="20"/>
      <c r="J1" s="20"/>
    </row>
    <row r="2" spans="1:9" ht="15.75">
      <c r="A2" s="4" t="s">
        <v>0</v>
      </c>
      <c r="B2" s="14" t="s">
        <v>31</v>
      </c>
      <c r="C2" s="14" t="s">
        <v>32</v>
      </c>
      <c r="D2" s="14" t="s">
        <v>33</v>
      </c>
      <c r="E2" s="4" t="s">
        <v>34</v>
      </c>
      <c r="F2" s="4" t="s">
        <v>35</v>
      </c>
      <c r="G2" s="4" t="s">
        <v>474</v>
      </c>
      <c r="H2" s="4" t="s">
        <v>553</v>
      </c>
      <c r="I2" s="4" t="s">
        <v>475</v>
      </c>
    </row>
    <row r="3" spans="1:9" ht="15.75">
      <c r="A3" s="27" t="s">
        <v>709</v>
      </c>
      <c r="B3" s="27" t="s">
        <v>38</v>
      </c>
      <c r="C3" s="4" t="s">
        <v>476</v>
      </c>
      <c r="D3" s="4" t="s">
        <v>3</v>
      </c>
      <c r="E3" s="4" t="s">
        <v>4</v>
      </c>
      <c r="F3" s="4">
        <v>2</v>
      </c>
      <c r="G3" s="4">
        <v>6</v>
      </c>
      <c r="H3" s="4">
        <v>29</v>
      </c>
      <c r="I3" s="4">
        <f>SUM(G3:H3)</f>
        <v>35</v>
      </c>
    </row>
    <row r="4" spans="1:9" ht="15.75">
      <c r="A4" s="27"/>
      <c r="B4" s="27"/>
      <c r="C4" s="12" t="s">
        <v>477</v>
      </c>
      <c r="D4" s="12" t="s">
        <v>310</v>
      </c>
      <c r="E4" s="12" t="s">
        <v>311</v>
      </c>
      <c r="F4" s="4">
        <v>3</v>
      </c>
      <c r="G4" s="4">
        <v>14</v>
      </c>
      <c r="H4" s="4">
        <v>46</v>
      </c>
      <c r="I4" s="4">
        <f aca="true" t="shared" si="0" ref="I4:I65">SUM(G4:H4)</f>
        <v>60</v>
      </c>
    </row>
    <row r="5" spans="1:9" ht="48.75" customHeight="1">
      <c r="A5" s="27"/>
      <c r="B5" s="27"/>
      <c r="C5" s="12" t="s">
        <v>97</v>
      </c>
      <c r="D5" s="12" t="s">
        <v>98</v>
      </c>
      <c r="E5" s="13" t="s">
        <v>663</v>
      </c>
      <c r="F5" s="4">
        <v>3</v>
      </c>
      <c r="G5" s="4">
        <v>7</v>
      </c>
      <c r="H5" s="4">
        <v>7</v>
      </c>
      <c r="I5" s="4">
        <f t="shared" si="0"/>
        <v>14</v>
      </c>
    </row>
    <row r="6" spans="1:9" ht="15.75">
      <c r="A6" s="27"/>
      <c r="B6" s="27"/>
      <c r="C6" s="12" t="s">
        <v>478</v>
      </c>
      <c r="D6" s="12" t="s">
        <v>59</v>
      </c>
      <c r="E6" s="12" t="s">
        <v>4</v>
      </c>
      <c r="F6" s="4">
        <v>3</v>
      </c>
      <c r="G6" s="4">
        <v>2</v>
      </c>
      <c r="H6" s="4">
        <v>19</v>
      </c>
      <c r="I6" s="4">
        <f t="shared" si="0"/>
        <v>21</v>
      </c>
    </row>
    <row r="7" spans="1:9" ht="15.75">
      <c r="A7" s="27"/>
      <c r="B7" s="27" t="s">
        <v>86</v>
      </c>
      <c r="C7" s="12" t="s">
        <v>888</v>
      </c>
      <c r="D7" s="12" t="s">
        <v>268</v>
      </c>
      <c r="E7" s="4" t="s">
        <v>71</v>
      </c>
      <c r="F7" s="4">
        <v>2</v>
      </c>
      <c r="G7" s="4">
        <v>7</v>
      </c>
      <c r="H7" s="4">
        <v>37</v>
      </c>
      <c r="I7" s="4">
        <f t="shared" si="0"/>
        <v>44</v>
      </c>
    </row>
    <row r="8" spans="1:9" ht="15.75">
      <c r="A8" s="27"/>
      <c r="B8" s="27"/>
      <c r="C8" s="12" t="s">
        <v>269</v>
      </c>
      <c r="D8" s="12" t="s">
        <v>270</v>
      </c>
      <c r="E8" s="12" t="s">
        <v>315</v>
      </c>
      <c r="F8" s="4">
        <v>2</v>
      </c>
      <c r="G8" s="4">
        <v>7</v>
      </c>
      <c r="H8" s="4">
        <v>31</v>
      </c>
      <c r="I8" s="4">
        <f t="shared" si="0"/>
        <v>38</v>
      </c>
    </row>
    <row r="9" spans="1:9" ht="15.75">
      <c r="A9" s="27"/>
      <c r="B9" s="27"/>
      <c r="C9" s="12" t="s">
        <v>272</v>
      </c>
      <c r="D9" s="12" t="s">
        <v>273</v>
      </c>
      <c r="E9" s="4" t="s">
        <v>123</v>
      </c>
      <c r="F9" s="4">
        <v>2</v>
      </c>
      <c r="G9" s="4">
        <v>8</v>
      </c>
      <c r="H9" s="4">
        <v>9</v>
      </c>
      <c r="I9" s="4">
        <f t="shared" si="0"/>
        <v>17</v>
      </c>
    </row>
    <row r="10" spans="1:9" ht="15.75">
      <c r="A10" s="27"/>
      <c r="B10" s="27"/>
      <c r="C10" s="12" t="s">
        <v>479</v>
      </c>
      <c r="D10" s="12" t="s">
        <v>480</v>
      </c>
      <c r="E10" s="4" t="s">
        <v>71</v>
      </c>
      <c r="F10" s="4">
        <v>2</v>
      </c>
      <c r="G10" s="4">
        <v>3</v>
      </c>
      <c r="H10" s="4">
        <v>15</v>
      </c>
      <c r="I10" s="4">
        <f t="shared" si="0"/>
        <v>18</v>
      </c>
    </row>
    <row r="11" spans="1:9" ht="15.75">
      <c r="A11" s="27"/>
      <c r="B11" s="27"/>
      <c r="C11" s="12" t="s">
        <v>644</v>
      </c>
      <c r="D11" s="12" t="s">
        <v>168</v>
      </c>
      <c r="E11" s="4" t="s">
        <v>645</v>
      </c>
      <c r="F11" s="4">
        <v>2</v>
      </c>
      <c r="G11" s="4">
        <v>4</v>
      </c>
      <c r="H11" s="4">
        <v>17</v>
      </c>
      <c r="I11" s="4">
        <f t="shared" si="0"/>
        <v>21</v>
      </c>
    </row>
    <row r="12" spans="1:9" ht="15.75">
      <c r="A12" s="27"/>
      <c r="B12" s="27"/>
      <c r="C12" s="12" t="s">
        <v>646</v>
      </c>
      <c r="D12" s="12" t="s">
        <v>175</v>
      </c>
      <c r="E12" s="4" t="s">
        <v>650</v>
      </c>
      <c r="F12" s="4">
        <v>2</v>
      </c>
      <c r="G12" s="4">
        <v>1</v>
      </c>
      <c r="H12" s="4">
        <v>16</v>
      </c>
      <c r="I12" s="4">
        <f t="shared" si="0"/>
        <v>17</v>
      </c>
    </row>
    <row r="13" spans="1:9" ht="15.75">
      <c r="A13" s="27"/>
      <c r="B13" s="27"/>
      <c r="C13" s="12" t="s">
        <v>647</v>
      </c>
      <c r="D13" s="12" t="s">
        <v>648</v>
      </c>
      <c r="E13" s="4" t="s">
        <v>649</v>
      </c>
      <c r="F13" s="4">
        <v>2</v>
      </c>
      <c r="G13" s="4">
        <v>4</v>
      </c>
      <c r="H13" s="4">
        <v>12</v>
      </c>
      <c r="I13" s="4">
        <f t="shared" si="0"/>
        <v>16</v>
      </c>
    </row>
    <row r="14" spans="1:9" ht="15.75">
      <c r="A14" s="27"/>
      <c r="B14" s="27"/>
      <c r="C14" s="12" t="s">
        <v>651</v>
      </c>
      <c r="D14" s="12" t="s">
        <v>652</v>
      </c>
      <c r="E14" s="4" t="s">
        <v>653</v>
      </c>
      <c r="F14" s="4">
        <v>2</v>
      </c>
      <c r="G14" s="4">
        <v>2</v>
      </c>
      <c r="H14" s="4">
        <v>18</v>
      </c>
      <c r="I14" s="4">
        <f t="shared" si="0"/>
        <v>20</v>
      </c>
    </row>
    <row r="15" spans="1:9" ht="15.75">
      <c r="A15" s="27"/>
      <c r="B15" s="27"/>
      <c r="C15" s="12" t="s">
        <v>654</v>
      </c>
      <c r="D15" s="12" t="s">
        <v>655</v>
      </c>
      <c r="E15" s="4" t="s">
        <v>656</v>
      </c>
      <c r="F15" s="4">
        <v>2</v>
      </c>
      <c r="G15" s="4">
        <v>2</v>
      </c>
      <c r="H15" s="4">
        <v>8</v>
      </c>
      <c r="I15" s="4">
        <f t="shared" si="0"/>
        <v>10</v>
      </c>
    </row>
    <row r="16" spans="1:9" ht="15.75">
      <c r="A16" s="27"/>
      <c r="B16" s="27" t="s">
        <v>39</v>
      </c>
      <c r="C16" s="12" t="s">
        <v>72</v>
      </c>
      <c r="D16" s="12" t="s">
        <v>73</v>
      </c>
      <c r="E16" s="4" t="s">
        <v>657</v>
      </c>
      <c r="F16" s="4">
        <v>3</v>
      </c>
      <c r="G16" s="4">
        <v>33</v>
      </c>
      <c r="H16" s="4">
        <v>47</v>
      </c>
      <c r="I16" s="4">
        <f t="shared" si="0"/>
        <v>80</v>
      </c>
    </row>
    <row r="17" spans="1:9" ht="15.75">
      <c r="A17" s="27"/>
      <c r="B17" s="27"/>
      <c r="C17" s="12" t="s">
        <v>75</v>
      </c>
      <c r="D17" s="12" t="s">
        <v>76</v>
      </c>
      <c r="E17" s="4" t="s">
        <v>191</v>
      </c>
      <c r="F17" s="4">
        <v>3</v>
      </c>
      <c r="G17" s="4">
        <v>36</v>
      </c>
      <c r="H17" s="4">
        <v>42</v>
      </c>
      <c r="I17" s="4">
        <f t="shared" si="0"/>
        <v>78</v>
      </c>
    </row>
    <row r="18" spans="1:9" ht="15.75">
      <c r="A18" s="27"/>
      <c r="B18" s="27"/>
      <c r="C18" s="12" t="s">
        <v>666</v>
      </c>
      <c r="D18" s="12" t="s">
        <v>482</v>
      </c>
      <c r="E18" s="12" t="s">
        <v>483</v>
      </c>
      <c r="F18" s="4">
        <v>3</v>
      </c>
      <c r="G18" s="4">
        <v>6</v>
      </c>
      <c r="H18" s="4">
        <v>8</v>
      </c>
      <c r="I18" s="4">
        <f t="shared" si="0"/>
        <v>14</v>
      </c>
    </row>
    <row r="19" spans="1:9" ht="15.75">
      <c r="A19" s="27"/>
      <c r="B19" s="27" t="s">
        <v>40</v>
      </c>
      <c r="C19" s="12" t="s">
        <v>484</v>
      </c>
      <c r="D19" s="12" t="s">
        <v>485</v>
      </c>
      <c r="E19" s="12" t="s">
        <v>658</v>
      </c>
      <c r="F19" s="4">
        <v>3</v>
      </c>
      <c r="G19" s="4">
        <v>38</v>
      </c>
      <c r="H19" s="4">
        <v>30</v>
      </c>
      <c r="I19" s="4">
        <f t="shared" si="0"/>
        <v>68</v>
      </c>
    </row>
    <row r="20" spans="1:9" ht="15.75">
      <c r="A20" s="27"/>
      <c r="B20" s="27"/>
      <c r="C20" s="12" t="s">
        <v>20</v>
      </c>
      <c r="D20" s="12" t="s">
        <v>21</v>
      </c>
      <c r="E20" s="4" t="s">
        <v>19</v>
      </c>
      <c r="F20" s="4">
        <v>3</v>
      </c>
      <c r="G20" s="4">
        <v>34</v>
      </c>
      <c r="H20" s="4">
        <v>34</v>
      </c>
      <c r="I20" s="4">
        <f t="shared" si="0"/>
        <v>68</v>
      </c>
    </row>
    <row r="21" spans="1:9" ht="15.75">
      <c r="A21" s="27"/>
      <c r="B21" s="27"/>
      <c r="C21" s="4" t="s">
        <v>659</v>
      </c>
      <c r="D21" s="4" t="s">
        <v>78</v>
      </c>
      <c r="E21" s="4" t="s">
        <v>660</v>
      </c>
      <c r="F21" s="4">
        <v>3</v>
      </c>
      <c r="G21" s="4">
        <v>35</v>
      </c>
      <c r="H21" s="4">
        <v>42</v>
      </c>
      <c r="I21" s="4">
        <f t="shared" si="0"/>
        <v>77</v>
      </c>
    </row>
    <row r="22" spans="1:9" ht="36" customHeight="1">
      <c r="A22" s="27"/>
      <c r="B22" s="27"/>
      <c r="C22" s="4" t="s">
        <v>661</v>
      </c>
      <c r="D22" s="4" t="s">
        <v>662</v>
      </c>
      <c r="E22" s="8" t="s">
        <v>664</v>
      </c>
      <c r="F22" s="4">
        <v>3</v>
      </c>
      <c r="G22" s="4">
        <v>34</v>
      </c>
      <c r="H22" s="4">
        <v>34</v>
      </c>
      <c r="I22" s="4">
        <f t="shared" si="0"/>
        <v>68</v>
      </c>
    </row>
    <row r="23" spans="1:9" ht="15.75">
      <c r="A23" s="27"/>
      <c r="B23" s="8" t="s">
        <v>41</v>
      </c>
      <c r="C23" s="4"/>
      <c r="D23" s="4"/>
      <c r="E23" s="4"/>
      <c r="F23" s="4"/>
      <c r="G23" s="4">
        <f>SUM(G3:G22)</f>
        <v>283</v>
      </c>
      <c r="H23" s="4">
        <f>SUM(H3:H22)</f>
        <v>501</v>
      </c>
      <c r="I23" s="4">
        <f t="shared" si="0"/>
        <v>784</v>
      </c>
    </row>
    <row r="24" spans="1:9" ht="15.75">
      <c r="A24" s="27" t="s">
        <v>710</v>
      </c>
      <c r="B24" s="27" t="s">
        <v>43</v>
      </c>
      <c r="C24" s="12" t="s">
        <v>143</v>
      </c>
      <c r="D24" s="12" t="s">
        <v>144</v>
      </c>
      <c r="E24" s="12" t="s">
        <v>27</v>
      </c>
      <c r="F24" s="4">
        <v>3</v>
      </c>
      <c r="G24" s="4">
        <v>26</v>
      </c>
      <c r="H24" s="4">
        <v>8</v>
      </c>
      <c r="I24" s="4">
        <f t="shared" si="0"/>
        <v>34</v>
      </c>
    </row>
    <row r="25" spans="1:9" ht="15.75">
      <c r="A25" s="27"/>
      <c r="B25" s="27"/>
      <c r="C25" s="12" t="s">
        <v>665</v>
      </c>
      <c r="D25" s="12" t="s">
        <v>85</v>
      </c>
      <c r="E25" s="4" t="s">
        <v>24</v>
      </c>
      <c r="F25" s="4">
        <v>3</v>
      </c>
      <c r="G25" s="4">
        <v>34</v>
      </c>
      <c r="H25" s="4">
        <v>10</v>
      </c>
      <c r="I25" s="4">
        <f t="shared" si="0"/>
        <v>44</v>
      </c>
    </row>
    <row r="26" spans="1:9" ht="15.75">
      <c r="A26" s="27"/>
      <c r="B26" s="8" t="s">
        <v>44</v>
      </c>
      <c r="C26" s="4"/>
      <c r="D26" s="4"/>
      <c r="E26" s="4"/>
      <c r="F26" s="4"/>
      <c r="G26" s="4">
        <f>SUM(G24:G25)</f>
        <v>60</v>
      </c>
      <c r="H26" s="4">
        <f>SUM(H24:H25)</f>
        <v>18</v>
      </c>
      <c r="I26" s="4">
        <f t="shared" si="0"/>
        <v>78</v>
      </c>
    </row>
    <row r="27" spans="1:9" ht="15.75">
      <c r="A27" s="27" t="s">
        <v>711</v>
      </c>
      <c r="B27" s="27" t="s">
        <v>43</v>
      </c>
      <c r="C27" s="12" t="s">
        <v>667</v>
      </c>
      <c r="D27" s="12" t="s">
        <v>150</v>
      </c>
      <c r="E27" s="12" t="s">
        <v>668</v>
      </c>
      <c r="F27" s="4">
        <v>3</v>
      </c>
      <c r="G27" s="4">
        <v>1</v>
      </c>
      <c r="H27" s="4">
        <v>4</v>
      </c>
      <c r="I27" s="4">
        <f t="shared" si="0"/>
        <v>5</v>
      </c>
    </row>
    <row r="28" spans="1:9" ht="15.75">
      <c r="A28" s="27"/>
      <c r="B28" s="27"/>
      <c r="C28" s="12" t="s">
        <v>669</v>
      </c>
      <c r="D28" s="12" t="s">
        <v>148</v>
      </c>
      <c r="E28" s="12" t="s">
        <v>149</v>
      </c>
      <c r="F28" s="4">
        <v>3</v>
      </c>
      <c r="G28" s="4">
        <v>5</v>
      </c>
      <c r="H28" s="4">
        <v>5</v>
      </c>
      <c r="I28" s="4">
        <f t="shared" si="0"/>
        <v>10</v>
      </c>
    </row>
    <row r="29" spans="1:9" ht="15.75">
      <c r="A29" s="27"/>
      <c r="B29" s="8" t="s">
        <v>201</v>
      </c>
      <c r="C29" s="4"/>
      <c r="D29" s="4"/>
      <c r="E29" s="4"/>
      <c r="F29" s="4"/>
      <c r="G29" s="4">
        <f>SUM(G27:G28)</f>
        <v>6</v>
      </c>
      <c r="H29" s="4">
        <f>SUM(H27:H28)</f>
        <v>9</v>
      </c>
      <c r="I29" s="4">
        <f t="shared" si="0"/>
        <v>15</v>
      </c>
    </row>
    <row r="30" spans="1:9" ht="15.75">
      <c r="A30" s="27" t="s">
        <v>712</v>
      </c>
      <c r="B30" s="27" t="s">
        <v>43</v>
      </c>
      <c r="C30" s="12" t="s">
        <v>243</v>
      </c>
      <c r="D30" s="12" t="s">
        <v>244</v>
      </c>
      <c r="E30" s="12" t="s">
        <v>245</v>
      </c>
      <c r="F30" s="4">
        <v>3</v>
      </c>
      <c r="G30" s="4">
        <v>11</v>
      </c>
      <c r="H30" s="4">
        <v>0</v>
      </c>
      <c r="I30" s="4">
        <f t="shared" si="0"/>
        <v>11</v>
      </c>
    </row>
    <row r="31" spans="1:9" ht="15.75">
      <c r="A31" s="27"/>
      <c r="B31" s="27"/>
      <c r="C31" s="12" t="s">
        <v>670</v>
      </c>
      <c r="D31" s="12" t="s">
        <v>671</v>
      </c>
      <c r="E31" s="12" t="s">
        <v>248</v>
      </c>
      <c r="F31" s="4">
        <v>3</v>
      </c>
      <c r="G31" s="4">
        <v>17</v>
      </c>
      <c r="H31" s="4">
        <v>5</v>
      </c>
      <c r="I31" s="4">
        <f t="shared" si="0"/>
        <v>22</v>
      </c>
    </row>
    <row r="32" spans="1:9" ht="15.75">
      <c r="A32" s="27"/>
      <c r="B32" s="27"/>
      <c r="C32" s="12" t="s">
        <v>152</v>
      </c>
      <c r="D32" s="12" t="s">
        <v>153</v>
      </c>
      <c r="E32" s="12" t="s">
        <v>673</v>
      </c>
      <c r="F32" s="4">
        <v>3</v>
      </c>
      <c r="G32" s="4">
        <v>9</v>
      </c>
      <c r="H32" s="4">
        <v>4</v>
      </c>
      <c r="I32" s="4">
        <f t="shared" si="0"/>
        <v>13</v>
      </c>
    </row>
    <row r="33" spans="1:9" ht="32.25">
      <c r="A33" s="27"/>
      <c r="B33" s="11" t="s">
        <v>674</v>
      </c>
      <c r="C33" s="12" t="s">
        <v>498</v>
      </c>
      <c r="D33" s="12" t="s">
        <v>499</v>
      </c>
      <c r="E33" s="13" t="s">
        <v>672</v>
      </c>
      <c r="F33" s="4">
        <v>3</v>
      </c>
      <c r="G33" s="4">
        <v>18</v>
      </c>
      <c r="H33" s="4">
        <v>2</v>
      </c>
      <c r="I33" s="4">
        <f t="shared" si="0"/>
        <v>20</v>
      </c>
    </row>
    <row r="34" spans="1:9" ht="15.75">
      <c r="A34" s="27"/>
      <c r="B34" s="8" t="s">
        <v>203</v>
      </c>
      <c r="C34" s="4"/>
      <c r="D34" s="4"/>
      <c r="E34" s="4"/>
      <c r="F34" s="4"/>
      <c r="G34" s="4">
        <f>SUM(G30:G33)</f>
        <v>55</v>
      </c>
      <c r="H34" s="4">
        <f>SUM(H30:H33)</f>
        <v>11</v>
      </c>
      <c r="I34" s="4">
        <f t="shared" si="0"/>
        <v>66</v>
      </c>
    </row>
    <row r="35" spans="1:9" ht="15.75">
      <c r="A35" s="27" t="s">
        <v>713</v>
      </c>
      <c r="B35" s="27" t="s">
        <v>389</v>
      </c>
      <c r="C35" s="12" t="s">
        <v>429</v>
      </c>
      <c r="D35" s="12" t="s">
        <v>430</v>
      </c>
      <c r="E35" s="12" t="s">
        <v>431</v>
      </c>
      <c r="F35" s="4">
        <v>3</v>
      </c>
      <c r="G35" s="4">
        <v>18</v>
      </c>
      <c r="H35" s="4">
        <v>4</v>
      </c>
      <c r="I35" s="4">
        <f t="shared" si="0"/>
        <v>22</v>
      </c>
    </row>
    <row r="36" spans="1:9" ht="15.75">
      <c r="A36" s="27"/>
      <c r="B36" s="27"/>
      <c r="C36" s="12" t="s">
        <v>434</v>
      </c>
      <c r="D36" s="12" t="s">
        <v>435</v>
      </c>
      <c r="E36" s="4" t="s">
        <v>335</v>
      </c>
      <c r="F36" s="4">
        <v>3</v>
      </c>
      <c r="G36" s="4">
        <v>38</v>
      </c>
      <c r="H36" s="4">
        <v>14</v>
      </c>
      <c r="I36" s="4">
        <f t="shared" si="0"/>
        <v>52</v>
      </c>
    </row>
    <row r="37" spans="1:9" ht="15.75">
      <c r="A37" s="27"/>
      <c r="B37" s="27"/>
      <c r="C37" s="12" t="s">
        <v>414</v>
      </c>
      <c r="D37" s="12" t="s">
        <v>415</v>
      </c>
      <c r="E37" s="12" t="s">
        <v>416</v>
      </c>
      <c r="F37" s="4">
        <v>3</v>
      </c>
      <c r="G37" s="4">
        <v>27</v>
      </c>
      <c r="H37" s="4">
        <v>8</v>
      </c>
      <c r="I37" s="4">
        <f t="shared" si="0"/>
        <v>35</v>
      </c>
    </row>
    <row r="38" spans="1:9" ht="15.75">
      <c r="A38" s="27"/>
      <c r="B38" s="27"/>
      <c r="C38" s="12" t="s">
        <v>427</v>
      </c>
      <c r="D38" s="12" t="s">
        <v>428</v>
      </c>
      <c r="E38" s="12" t="s">
        <v>426</v>
      </c>
      <c r="F38" s="4">
        <v>3</v>
      </c>
      <c r="G38" s="4">
        <v>13</v>
      </c>
      <c r="H38" s="4">
        <v>5</v>
      </c>
      <c r="I38" s="4">
        <f t="shared" si="0"/>
        <v>18</v>
      </c>
    </row>
    <row r="39" spans="1:9" ht="15.75">
      <c r="A39" s="27"/>
      <c r="B39" s="27"/>
      <c r="C39" s="12" t="s">
        <v>417</v>
      </c>
      <c r="D39" s="12" t="s">
        <v>418</v>
      </c>
      <c r="E39" s="12" t="s">
        <v>335</v>
      </c>
      <c r="F39" s="4">
        <v>3</v>
      </c>
      <c r="G39" s="4">
        <v>10</v>
      </c>
      <c r="H39" s="4">
        <v>0</v>
      </c>
      <c r="I39" s="4">
        <f t="shared" si="0"/>
        <v>10</v>
      </c>
    </row>
    <row r="40" spans="1:9" ht="15.75">
      <c r="A40" s="27"/>
      <c r="B40" s="27"/>
      <c r="C40" s="12" t="s">
        <v>436</v>
      </c>
      <c r="D40" s="12" t="s">
        <v>437</v>
      </c>
      <c r="E40" s="12" t="s">
        <v>413</v>
      </c>
      <c r="F40" s="4">
        <v>3</v>
      </c>
      <c r="G40" s="4">
        <v>16</v>
      </c>
      <c r="H40" s="4">
        <v>1</v>
      </c>
      <c r="I40" s="4">
        <f t="shared" si="0"/>
        <v>17</v>
      </c>
    </row>
    <row r="41" spans="1:9" ht="15.75">
      <c r="A41" s="27"/>
      <c r="B41" s="27"/>
      <c r="C41" s="12" t="s">
        <v>411</v>
      </c>
      <c r="D41" s="12" t="s">
        <v>412</v>
      </c>
      <c r="E41" s="12" t="s">
        <v>413</v>
      </c>
      <c r="F41" s="4">
        <v>3</v>
      </c>
      <c r="G41" s="4">
        <v>14</v>
      </c>
      <c r="H41" s="4">
        <v>1</v>
      </c>
      <c r="I41" s="4">
        <f t="shared" si="0"/>
        <v>15</v>
      </c>
    </row>
    <row r="42" spans="1:9" ht="32.25">
      <c r="A42" s="27"/>
      <c r="B42" s="27"/>
      <c r="C42" s="12" t="s">
        <v>500</v>
      </c>
      <c r="D42" s="12" t="s">
        <v>501</v>
      </c>
      <c r="E42" s="13" t="s">
        <v>675</v>
      </c>
      <c r="F42" s="4">
        <v>3</v>
      </c>
      <c r="G42" s="4">
        <v>8</v>
      </c>
      <c r="H42" s="4">
        <v>0</v>
      </c>
      <c r="I42" s="4">
        <f t="shared" si="0"/>
        <v>8</v>
      </c>
    </row>
    <row r="43" spans="1:9" ht="15.75">
      <c r="A43" s="27"/>
      <c r="B43" s="8" t="s">
        <v>207</v>
      </c>
      <c r="C43" s="4"/>
      <c r="D43" s="4"/>
      <c r="E43" s="4"/>
      <c r="F43" s="4"/>
      <c r="G43" s="4">
        <f>SUM(G35:G42)</f>
        <v>144</v>
      </c>
      <c r="H43" s="4">
        <f>SUM(H35:H42)</f>
        <v>33</v>
      </c>
      <c r="I43" s="4">
        <f t="shared" si="0"/>
        <v>177</v>
      </c>
    </row>
    <row r="44" spans="1:9" ht="15.75">
      <c r="A44" s="27" t="s">
        <v>714</v>
      </c>
      <c r="B44" s="11" t="s">
        <v>38</v>
      </c>
      <c r="C44" s="12" t="s">
        <v>502</v>
      </c>
      <c r="D44" s="12" t="s">
        <v>107</v>
      </c>
      <c r="E44" s="4" t="s">
        <v>676</v>
      </c>
      <c r="F44" s="4">
        <v>2</v>
      </c>
      <c r="G44" s="4">
        <v>6</v>
      </c>
      <c r="H44" s="4">
        <v>21</v>
      </c>
      <c r="I44" s="4">
        <f t="shared" si="0"/>
        <v>27</v>
      </c>
    </row>
    <row r="45" spans="1:9" ht="15.75">
      <c r="A45" s="27"/>
      <c r="B45" s="27" t="s">
        <v>205</v>
      </c>
      <c r="C45" s="12" t="s">
        <v>283</v>
      </c>
      <c r="D45" s="12" t="s">
        <v>284</v>
      </c>
      <c r="E45" s="12" t="s">
        <v>503</v>
      </c>
      <c r="F45" s="4">
        <v>2</v>
      </c>
      <c r="G45" s="4">
        <v>6</v>
      </c>
      <c r="H45" s="4">
        <v>6</v>
      </c>
      <c r="I45" s="4">
        <f t="shared" si="0"/>
        <v>12</v>
      </c>
    </row>
    <row r="46" spans="1:9" ht="15.75">
      <c r="A46" s="27"/>
      <c r="B46" s="27"/>
      <c r="C46" s="12" t="s">
        <v>285</v>
      </c>
      <c r="D46" s="12" t="s">
        <v>156</v>
      </c>
      <c r="E46" s="12" t="s">
        <v>157</v>
      </c>
      <c r="F46" s="4">
        <v>2</v>
      </c>
      <c r="G46" s="4">
        <v>20</v>
      </c>
      <c r="H46" s="4">
        <v>16</v>
      </c>
      <c r="I46" s="4">
        <f t="shared" si="0"/>
        <v>36</v>
      </c>
    </row>
    <row r="47" spans="1:9" ht="15.75">
      <c r="A47" s="27"/>
      <c r="B47" s="27"/>
      <c r="C47" s="12" t="s">
        <v>108</v>
      </c>
      <c r="D47" s="12" t="s">
        <v>109</v>
      </c>
      <c r="E47" s="12" t="s">
        <v>110</v>
      </c>
      <c r="F47" s="4">
        <v>2</v>
      </c>
      <c r="G47" s="4">
        <v>7</v>
      </c>
      <c r="H47" s="4">
        <v>7</v>
      </c>
      <c r="I47" s="4">
        <f t="shared" si="0"/>
        <v>14</v>
      </c>
    </row>
    <row r="48" spans="1:9" ht="15.75">
      <c r="A48" s="27"/>
      <c r="B48" s="27"/>
      <c r="C48" s="12" t="s">
        <v>677</v>
      </c>
      <c r="D48" s="12" t="s">
        <v>282</v>
      </c>
      <c r="E48" s="12" t="s">
        <v>678</v>
      </c>
      <c r="F48" s="4">
        <v>3</v>
      </c>
      <c r="G48" s="4">
        <v>16</v>
      </c>
      <c r="H48" s="4">
        <v>25</v>
      </c>
      <c r="I48" s="4">
        <f t="shared" si="0"/>
        <v>41</v>
      </c>
    </row>
    <row r="49" spans="1:9" ht="15.75">
      <c r="A49" s="27"/>
      <c r="B49" s="8"/>
      <c r="C49" s="12" t="s">
        <v>159</v>
      </c>
      <c r="D49" s="12" t="s">
        <v>160</v>
      </c>
      <c r="E49" s="12" t="s">
        <v>682</v>
      </c>
      <c r="F49" s="4">
        <v>2</v>
      </c>
      <c r="G49" s="4">
        <v>4</v>
      </c>
      <c r="H49" s="4">
        <v>13</v>
      </c>
      <c r="I49" s="4">
        <f t="shared" si="0"/>
        <v>17</v>
      </c>
    </row>
    <row r="50" spans="1:9" ht="15.75">
      <c r="A50" s="27"/>
      <c r="B50" s="8" t="s">
        <v>86</v>
      </c>
      <c r="C50" s="12" t="s">
        <v>679</v>
      </c>
      <c r="D50" s="12" t="s">
        <v>164</v>
      </c>
      <c r="E50" s="12" t="s">
        <v>683</v>
      </c>
      <c r="F50" s="4">
        <v>2</v>
      </c>
      <c r="G50" s="4">
        <v>3</v>
      </c>
      <c r="H50" s="4">
        <v>16</v>
      </c>
      <c r="I50" s="4">
        <f t="shared" si="0"/>
        <v>19</v>
      </c>
    </row>
    <row r="51" spans="1:9" ht="15.75">
      <c r="A51" s="27"/>
      <c r="B51" s="8"/>
      <c r="C51" s="12" t="s">
        <v>680</v>
      </c>
      <c r="D51" s="12" t="s">
        <v>681</v>
      </c>
      <c r="E51" s="12" t="s">
        <v>684</v>
      </c>
      <c r="F51" s="4">
        <v>2</v>
      </c>
      <c r="G51" s="4">
        <v>3</v>
      </c>
      <c r="H51" s="4">
        <v>11</v>
      </c>
      <c r="I51" s="4">
        <f t="shared" si="0"/>
        <v>14</v>
      </c>
    </row>
    <row r="52" spans="1:9" ht="15.75">
      <c r="A52" s="27"/>
      <c r="B52" s="8" t="s">
        <v>212</v>
      </c>
      <c r="C52" s="4"/>
      <c r="D52" s="4"/>
      <c r="E52" s="4"/>
      <c r="F52" s="4"/>
      <c r="G52" s="4">
        <f>SUM(G44:G51)</f>
        <v>65</v>
      </c>
      <c r="H52" s="4">
        <f>SUM(H44:H51)</f>
        <v>115</v>
      </c>
      <c r="I52" s="4">
        <f t="shared" si="0"/>
        <v>180</v>
      </c>
    </row>
    <row r="53" spans="1:9" ht="15.75">
      <c r="A53" s="27" t="s">
        <v>715</v>
      </c>
      <c r="B53" s="11" t="s">
        <v>38</v>
      </c>
      <c r="C53" s="12" t="s">
        <v>504</v>
      </c>
      <c r="D53" s="12" t="s">
        <v>125</v>
      </c>
      <c r="E53" s="4" t="s">
        <v>223</v>
      </c>
      <c r="F53" s="4">
        <v>2</v>
      </c>
      <c r="G53" s="4">
        <v>7</v>
      </c>
      <c r="H53" s="4">
        <v>27</v>
      </c>
      <c r="I53" s="4">
        <f t="shared" si="0"/>
        <v>34</v>
      </c>
    </row>
    <row r="54" spans="1:9" ht="15.75">
      <c r="A54" s="27"/>
      <c r="B54" s="27" t="s">
        <v>205</v>
      </c>
      <c r="C54" s="12" t="s">
        <v>286</v>
      </c>
      <c r="D54" s="12" t="s">
        <v>505</v>
      </c>
      <c r="E54" s="4" t="s">
        <v>287</v>
      </c>
      <c r="F54" s="4">
        <v>2</v>
      </c>
      <c r="G54" s="4">
        <v>38</v>
      </c>
      <c r="H54" s="4">
        <v>34</v>
      </c>
      <c r="I54" s="4">
        <f t="shared" si="0"/>
        <v>72</v>
      </c>
    </row>
    <row r="55" spans="1:9" ht="15.75">
      <c r="A55" s="27"/>
      <c r="B55" s="27"/>
      <c r="C55" s="12" t="s">
        <v>288</v>
      </c>
      <c r="D55" s="12" t="s">
        <v>289</v>
      </c>
      <c r="E55" s="4" t="s">
        <v>290</v>
      </c>
      <c r="F55" s="4">
        <v>3</v>
      </c>
      <c r="G55" s="4">
        <v>12</v>
      </c>
      <c r="H55" s="4">
        <v>6</v>
      </c>
      <c r="I55" s="4">
        <f t="shared" si="0"/>
        <v>18</v>
      </c>
    </row>
    <row r="56" spans="1:9" ht="15.75">
      <c r="A56" s="27"/>
      <c r="B56" s="8" t="s">
        <v>304</v>
      </c>
      <c r="C56" s="4"/>
      <c r="D56" s="4"/>
      <c r="E56" s="4"/>
      <c r="F56" s="4"/>
      <c r="G56" s="4">
        <f>SUM(G53:G55)</f>
        <v>57</v>
      </c>
      <c r="H56" s="4">
        <f>SUM(H53:H55)</f>
        <v>67</v>
      </c>
      <c r="I56" s="4">
        <f t="shared" si="0"/>
        <v>124</v>
      </c>
    </row>
    <row r="57" spans="1:9" ht="15.75">
      <c r="A57" s="27" t="s">
        <v>716</v>
      </c>
      <c r="B57" s="11" t="s">
        <v>303</v>
      </c>
      <c r="C57" s="12" t="s">
        <v>296</v>
      </c>
      <c r="D57" s="12" t="s">
        <v>297</v>
      </c>
      <c r="E57" s="4" t="s">
        <v>298</v>
      </c>
      <c r="F57" s="4">
        <v>3</v>
      </c>
      <c r="G57" s="4">
        <v>33</v>
      </c>
      <c r="H57" s="4">
        <v>8</v>
      </c>
      <c r="I57" s="4">
        <f t="shared" si="0"/>
        <v>41</v>
      </c>
    </row>
    <row r="58" spans="1:9" ht="15.75">
      <c r="A58" s="27"/>
      <c r="B58" s="8" t="s">
        <v>396</v>
      </c>
      <c r="C58" s="4"/>
      <c r="D58" s="4"/>
      <c r="E58" s="4"/>
      <c r="F58" s="4"/>
      <c r="G58" s="4">
        <v>33</v>
      </c>
      <c r="H58" s="4">
        <v>8</v>
      </c>
      <c r="I58" s="4">
        <f t="shared" si="0"/>
        <v>41</v>
      </c>
    </row>
    <row r="59" spans="1:9" ht="15.75">
      <c r="A59" s="24" t="s">
        <v>717</v>
      </c>
      <c r="B59" s="11" t="s">
        <v>685</v>
      </c>
      <c r="C59" s="4" t="s">
        <v>686</v>
      </c>
      <c r="D59" s="4" t="s">
        <v>687</v>
      </c>
      <c r="E59" s="4" t="s">
        <v>688</v>
      </c>
      <c r="F59" s="4">
        <v>3</v>
      </c>
      <c r="G59" s="4">
        <v>5</v>
      </c>
      <c r="H59" s="4">
        <v>2</v>
      </c>
      <c r="I59" s="4">
        <f t="shared" si="0"/>
        <v>7</v>
      </c>
    </row>
    <row r="60" spans="1:9" ht="16.5" customHeight="1">
      <c r="A60" s="26"/>
      <c r="B60" s="27" t="s">
        <v>543</v>
      </c>
      <c r="C60" s="12" t="s">
        <v>506</v>
      </c>
      <c r="D60" s="12" t="s">
        <v>507</v>
      </c>
      <c r="E60" s="12" t="s">
        <v>377</v>
      </c>
      <c r="F60" s="4">
        <v>3</v>
      </c>
      <c r="G60" s="4">
        <v>12</v>
      </c>
      <c r="H60" s="4">
        <v>16</v>
      </c>
      <c r="I60" s="4">
        <f t="shared" si="0"/>
        <v>28</v>
      </c>
    </row>
    <row r="61" spans="1:9" ht="15.75">
      <c r="A61" s="26"/>
      <c r="B61" s="27"/>
      <c r="C61" s="12" t="s">
        <v>508</v>
      </c>
      <c r="D61" s="12" t="s">
        <v>509</v>
      </c>
      <c r="E61" s="12" t="s">
        <v>375</v>
      </c>
      <c r="F61" s="4">
        <v>3</v>
      </c>
      <c r="G61" s="4">
        <v>6</v>
      </c>
      <c r="H61" s="4">
        <v>10</v>
      </c>
      <c r="I61" s="4">
        <f t="shared" si="0"/>
        <v>16</v>
      </c>
    </row>
    <row r="62" spans="1:9" ht="15.75">
      <c r="A62" s="26"/>
      <c r="B62" s="27" t="s">
        <v>544</v>
      </c>
      <c r="C62" s="4" t="s">
        <v>381</v>
      </c>
      <c r="D62" s="4" t="s">
        <v>382</v>
      </c>
      <c r="E62" s="4" t="s">
        <v>329</v>
      </c>
      <c r="F62" s="4">
        <v>3</v>
      </c>
      <c r="G62" s="4">
        <v>8</v>
      </c>
      <c r="H62" s="4">
        <v>7</v>
      </c>
      <c r="I62" s="4">
        <f t="shared" si="0"/>
        <v>15</v>
      </c>
    </row>
    <row r="63" spans="1:9" ht="15.75">
      <c r="A63" s="26"/>
      <c r="B63" s="27"/>
      <c r="C63" s="12" t="s">
        <v>510</v>
      </c>
      <c r="D63" s="12" t="s">
        <v>511</v>
      </c>
      <c r="E63" s="4" t="s">
        <v>324</v>
      </c>
      <c r="F63" s="4">
        <v>3</v>
      </c>
      <c r="G63" s="4">
        <v>8</v>
      </c>
      <c r="H63" s="4">
        <v>3</v>
      </c>
      <c r="I63" s="4">
        <f t="shared" si="0"/>
        <v>11</v>
      </c>
    </row>
    <row r="64" spans="1:9" ht="15.75">
      <c r="A64" s="26"/>
      <c r="B64" s="27"/>
      <c r="C64" s="12" t="s">
        <v>689</v>
      </c>
      <c r="D64" s="12" t="s">
        <v>690</v>
      </c>
      <c r="E64" s="4" t="s">
        <v>691</v>
      </c>
      <c r="F64" s="4">
        <v>3</v>
      </c>
      <c r="G64" s="4">
        <v>14</v>
      </c>
      <c r="H64" s="4">
        <v>3</v>
      </c>
      <c r="I64" s="4">
        <f t="shared" si="0"/>
        <v>17</v>
      </c>
    </row>
    <row r="65" spans="1:9" ht="25.5" customHeight="1">
      <c r="A65" s="26"/>
      <c r="B65" s="11" t="s">
        <v>692</v>
      </c>
      <c r="C65" s="12" t="s">
        <v>693</v>
      </c>
      <c r="D65" s="12" t="s">
        <v>694</v>
      </c>
      <c r="E65" s="4" t="s">
        <v>695</v>
      </c>
      <c r="F65" s="4">
        <v>3</v>
      </c>
      <c r="G65" s="4">
        <v>8</v>
      </c>
      <c r="H65" s="4">
        <v>5</v>
      </c>
      <c r="I65" s="4">
        <f t="shared" si="0"/>
        <v>13</v>
      </c>
    </row>
    <row r="66" spans="1:9" ht="15.75">
      <c r="A66" s="25"/>
      <c r="B66" s="8" t="s">
        <v>401</v>
      </c>
      <c r="C66" s="4"/>
      <c r="D66" s="4"/>
      <c r="E66" s="4"/>
      <c r="F66" s="4"/>
      <c r="G66" s="4">
        <f>SUM(G59:G65)</f>
        <v>61</v>
      </c>
      <c r="H66" s="4">
        <f>SUM(H59:H65)</f>
        <v>46</v>
      </c>
      <c r="I66" s="4">
        <f>SUM(G66:H66)</f>
        <v>107</v>
      </c>
    </row>
    <row r="67" spans="1:9" ht="16.5" customHeight="1">
      <c r="A67" s="27" t="s">
        <v>718</v>
      </c>
      <c r="B67" s="11" t="s">
        <v>696</v>
      </c>
      <c r="C67" s="4" t="s">
        <v>697</v>
      </c>
      <c r="D67" s="4" t="s">
        <v>698</v>
      </c>
      <c r="E67" s="4" t="s">
        <v>699</v>
      </c>
      <c r="F67" s="4">
        <v>2</v>
      </c>
      <c r="G67" s="4">
        <v>29</v>
      </c>
      <c r="H67" s="4">
        <v>29</v>
      </c>
      <c r="I67" s="4">
        <f>SUM(G67:H67)</f>
        <v>58</v>
      </c>
    </row>
    <row r="68" spans="1:9" ht="15.75">
      <c r="A68" s="27"/>
      <c r="B68" s="27" t="s">
        <v>700</v>
      </c>
      <c r="C68" s="4" t="s">
        <v>701</v>
      </c>
      <c r="D68" s="4" t="s">
        <v>702</v>
      </c>
      <c r="E68" s="4" t="s">
        <v>688</v>
      </c>
      <c r="F68" s="4">
        <v>3</v>
      </c>
      <c r="G68" s="4">
        <v>7</v>
      </c>
      <c r="H68" s="4">
        <v>12</v>
      </c>
      <c r="I68" s="4">
        <f>SUM(G68:H68)</f>
        <v>19</v>
      </c>
    </row>
    <row r="69" spans="1:9" ht="15.75">
      <c r="A69" s="27"/>
      <c r="B69" s="27"/>
      <c r="C69" s="4" t="s">
        <v>703</v>
      </c>
      <c r="D69" s="4" t="s">
        <v>704</v>
      </c>
      <c r="E69" s="4" t="s">
        <v>705</v>
      </c>
      <c r="F69" s="4">
        <v>3</v>
      </c>
      <c r="G69" s="4">
        <v>24</v>
      </c>
      <c r="H69" s="4">
        <v>16</v>
      </c>
      <c r="I69" s="4">
        <f>SUM(G69:H69)</f>
        <v>40</v>
      </c>
    </row>
    <row r="70" spans="1:9" ht="15.75">
      <c r="A70" s="27"/>
      <c r="B70" s="27"/>
      <c r="C70" s="4" t="s">
        <v>706</v>
      </c>
      <c r="D70" s="4" t="s">
        <v>707</v>
      </c>
      <c r="E70" s="4" t="s">
        <v>74</v>
      </c>
      <c r="F70" s="4">
        <v>3</v>
      </c>
      <c r="G70" s="4">
        <v>15</v>
      </c>
      <c r="H70" s="4">
        <v>14</v>
      </c>
      <c r="I70" s="4">
        <f>SUM(G70:H70)</f>
        <v>29</v>
      </c>
    </row>
    <row r="71" spans="1:9" ht="15.75">
      <c r="A71" s="27"/>
      <c r="B71" s="15" t="s">
        <v>708</v>
      </c>
      <c r="C71" s="4"/>
      <c r="D71" s="4"/>
      <c r="E71" s="4"/>
      <c r="F71" s="4"/>
      <c r="G71" s="4">
        <f>SUM(G67:G70)</f>
        <v>75</v>
      </c>
      <c r="H71" s="4">
        <f>SUM(H67:H70)</f>
        <v>71</v>
      </c>
      <c r="I71" s="4">
        <f>SUM(I67:I70)</f>
        <v>146</v>
      </c>
    </row>
    <row r="72" spans="1:9" ht="22.5" customHeight="1">
      <c r="A72" s="27" t="s">
        <v>732</v>
      </c>
      <c r="B72" s="27" t="s">
        <v>719</v>
      </c>
      <c r="C72" s="4" t="s">
        <v>489</v>
      </c>
      <c r="D72" s="4" t="s">
        <v>490</v>
      </c>
      <c r="E72" s="4" t="s">
        <v>720</v>
      </c>
      <c r="F72" s="4">
        <v>3</v>
      </c>
      <c r="G72" s="4">
        <v>28</v>
      </c>
      <c r="H72" s="4">
        <v>13</v>
      </c>
      <c r="I72" s="4">
        <f aca="true" t="shared" si="1" ref="I72:I78">SUM(G72:H72)</f>
        <v>41</v>
      </c>
    </row>
    <row r="73" spans="1:9" ht="15.75">
      <c r="A73" s="27"/>
      <c r="B73" s="27"/>
      <c r="C73" s="4" t="s">
        <v>721</v>
      </c>
      <c r="D73" s="4" t="s">
        <v>722</v>
      </c>
      <c r="E73" s="4" t="s">
        <v>723</v>
      </c>
      <c r="F73" s="4">
        <v>3</v>
      </c>
      <c r="G73" s="4">
        <v>13</v>
      </c>
      <c r="H73" s="4">
        <v>1</v>
      </c>
      <c r="I73" s="4">
        <f t="shared" si="1"/>
        <v>14</v>
      </c>
    </row>
    <row r="74" spans="1:9" ht="15.75">
      <c r="A74" s="27"/>
      <c r="B74" s="27"/>
      <c r="C74" s="4" t="s">
        <v>724</v>
      </c>
      <c r="D74" s="4" t="s">
        <v>496</v>
      </c>
      <c r="E74" s="4" t="s">
        <v>497</v>
      </c>
      <c r="F74" s="4">
        <v>3</v>
      </c>
      <c r="G74" s="4">
        <v>24</v>
      </c>
      <c r="H74" s="4">
        <v>0</v>
      </c>
      <c r="I74" s="4">
        <f t="shared" si="1"/>
        <v>24</v>
      </c>
    </row>
    <row r="75" spans="1:9" ht="15.75">
      <c r="A75" s="27"/>
      <c r="B75" s="27"/>
      <c r="C75" s="4" t="s">
        <v>725</v>
      </c>
      <c r="D75" s="4" t="s">
        <v>726</v>
      </c>
      <c r="E75" s="4" t="s">
        <v>727</v>
      </c>
      <c r="F75" s="4">
        <v>3</v>
      </c>
      <c r="G75" s="4">
        <v>16</v>
      </c>
      <c r="H75" s="4">
        <v>2</v>
      </c>
      <c r="I75" s="4">
        <f t="shared" si="1"/>
        <v>18</v>
      </c>
    </row>
    <row r="76" spans="1:9" ht="15.75">
      <c r="A76" s="27"/>
      <c r="B76" s="27"/>
      <c r="C76" s="4" t="s">
        <v>728</v>
      </c>
      <c r="D76" s="4" t="s">
        <v>729</v>
      </c>
      <c r="E76" s="4" t="s">
        <v>730</v>
      </c>
      <c r="F76" s="4">
        <v>3</v>
      </c>
      <c r="G76" s="4">
        <v>11</v>
      </c>
      <c r="H76" s="4">
        <v>1</v>
      </c>
      <c r="I76" s="4">
        <f t="shared" si="1"/>
        <v>12</v>
      </c>
    </row>
    <row r="77" spans="1:9" ht="15.75">
      <c r="A77" s="27"/>
      <c r="B77" s="15" t="s">
        <v>731</v>
      </c>
      <c r="C77" s="4"/>
      <c r="D77" s="4"/>
      <c r="E77" s="4"/>
      <c r="F77" s="4"/>
      <c r="G77" s="4">
        <f>SUM(G72:G76)</f>
        <v>92</v>
      </c>
      <c r="H77" s="4">
        <f>SUM(H72:H76)</f>
        <v>17</v>
      </c>
      <c r="I77" s="4">
        <f t="shared" si="1"/>
        <v>109</v>
      </c>
    </row>
    <row r="78" spans="1:9" ht="15.75">
      <c r="A78" s="32" t="s">
        <v>45</v>
      </c>
      <c r="B78" s="32"/>
      <c r="C78" s="4"/>
      <c r="D78" s="4"/>
      <c r="E78" s="4"/>
      <c r="F78" s="4"/>
      <c r="G78" s="4">
        <f>G23+G26+G29+G34+G43+G52+G56+G58+G66+G71+G77</f>
        <v>931</v>
      </c>
      <c r="H78" s="4">
        <f>H23+H26+H29+H34+H43+H52+H56+H58+H66+H71+H77</f>
        <v>896</v>
      </c>
      <c r="I78" s="4">
        <f t="shared" si="1"/>
        <v>1827</v>
      </c>
    </row>
    <row r="80" spans="1:10" ht="15.75">
      <c r="A80" s="28"/>
      <c r="B80" s="28"/>
      <c r="C80" s="28"/>
      <c r="D80" s="28"/>
      <c r="E80" s="28"/>
      <c r="F80" s="28"/>
      <c r="G80" s="28"/>
      <c r="H80" s="28"/>
      <c r="I80" s="28"/>
      <c r="J80" s="28"/>
    </row>
    <row r="81" spans="1:10" ht="15.75">
      <c r="A81" s="28"/>
      <c r="B81" s="28"/>
      <c r="C81" s="28"/>
      <c r="D81" s="28"/>
      <c r="E81" s="28"/>
      <c r="F81" s="28"/>
      <c r="G81" s="28"/>
      <c r="H81" s="28"/>
      <c r="I81" s="28"/>
      <c r="J81" s="28"/>
    </row>
    <row r="82" spans="1:10" ht="15.75">
      <c r="A82" s="28"/>
      <c r="B82" s="28"/>
      <c r="C82" s="28"/>
      <c r="D82" s="28"/>
      <c r="E82" s="28"/>
      <c r="F82" s="28"/>
      <c r="G82" s="28"/>
      <c r="H82" s="28"/>
      <c r="I82" s="28"/>
      <c r="J82" s="28"/>
    </row>
    <row r="83" spans="1:10" ht="15.75">
      <c r="A83" s="28"/>
      <c r="B83" s="28"/>
      <c r="C83" s="28"/>
      <c r="D83" s="28"/>
      <c r="E83" s="28"/>
      <c r="F83" s="28"/>
      <c r="G83" s="28"/>
      <c r="H83" s="28"/>
      <c r="I83" s="28"/>
      <c r="J83" s="28"/>
    </row>
    <row r="84" spans="1:10" ht="15.75">
      <c r="A84" s="28"/>
      <c r="B84" s="28"/>
      <c r="C84" s="28"/>
      <c r="D84" s="28"/>
      <c r="E84" s="28"/>
      <c r="F84" s="28"/>
      <c r="G84" s="28"/>
      <c r="H84" s="28"/>
      <c r="I84" s="28"/>
      <c r="J84" s="28"/>
    </row>
    <row r="85" spans="1:10" ht="15.75">
      <c r="A85" s="28"/>
      <c r="B85" s="28"/>
      <c r="C85" s="28"/>
      <c r="D85" s="28"/>
      <c r="E85" s="28"/>
      <c r="F85" s="28"/>
      <c r="G85" s="28"/>
      <c r="H85" s="28"/>
      <c r="I85" s="28"/>
      <c r="J85" s="28"/>
    </row>
  </sheetData>
  <sheetProtection/>
  <mergeCells count="33">
    <mergeCell ref="A81:J81"/>
    <mergeCell ref="A82:J82"/>
    <mergeCell ref="A83:J83"/>
    <mergeCell ref="B62:B64"/>
    <mergeCell ref="A78:B78"/>
    <mergeCell ref="A80:J80"/>
    <mergeCell ref="B72:B76"/>
    <mergeCell ref="A1:J1"/>
    <mergeCell ref="A3:A23"/>
    <mergeCell ref="B3:B6"/>
    <mergeCell ref="B16:B18"/>
    <mergeCell ref="B60:B61"/>
    <mergeCell ref="B35:B42"/>
    <mergeCell ref="A24:A26"/>
    <mergeCell ref="B24:B25"/>
    <mergeCell ref="A27:A29"/>
    <mergeCell ref="A35:A43"/>
    <mergeCell ref="A84:J84"/>
    <mergeCell ref="A85:J85"/>
    <mergeCell ref="B7:B15"/>
    <mergeCell ref="B19:B22"/>
    <mergeCell ref="B30:B32"/>
    <mergeCell ref="B45:B48"/>
    <mergeCell ref="A57:A58"/>
    <mergeCell ref="A53:A56"/>
    <mergeCell ref="B27:B28"/>
    <mergeCell ref="A30:A34"/>
    <mergeCell ref="B54:B55"/>
    <mergeCell ref="B68:B70"/>
    <mergeCell ref="A67:A71"/>
    <mergeCell ref="A72:A77"/>
    <mergeCell ref="A59:A66"/>
    <mergeCell ref="A44:A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76">
      <selection activeCell="A68" sqref="A68:A71"/>
    </sheetView>
  </sheetViews>
  <sheetFormatPr defaultColWidth="9.00390625" defaultRowHeight="15.75"/>
  <cols>
    <col min="1" max="1" width="12.375" style="10" customWidth="1"/>
    <col min="2" max="2" width="19.875" style="10" customWidth="1"/>
    <col min="3" max="3" width="27.625" style="10" customWidth="1"/>
    <col min="4" max="4" width="66.375" style="10" customWidth="1"/>
    <col min="5" max="5" width="8.375" style="10" customWidth="1"/>
    <col min="6" max="6" width="6.375" style="10" customWidth="1"/>
    <col min="7" max="7" width="14.00390625" style="10" customWidth="1"/>
    <col min="8" max="8" width="14.25390625" style="10" customWidth="1"/>
    <col min="9" max="9" width="11.875" style="10" customWidth="1"/>
    <col min="10" max="16384" width="9.00390625" style="10" customWidth="1"/>
  </cols>
  <sheetData>
    <row r="1" spans="1:9" ht="16.5" thickBot="1">
      <c r="A1" s="20" t="s">
        <v>733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1" t="s">
        <v>0</v>
      </c>
      <c r="B2" s="9" t="s">
        <v>31</v>
      </c>
      <c r="C2" s="9" t="s">
        <v>32</v>
      </c>
      <c r="D2" s="9" t="s">
        <v>33</v>
      </c>
      <c r="E2" s="2" t="s">
        <v>34</v>
      </c>
      <c r="F2" s="2" t="s">
        <v>35</v>
      </c>
      <c r="G2" s="2" t="s">
        <v>551</v>
      </c>
      <c r="H2" s="2" t="s">
        <v>552</v>
      </c>
      <c r="I2" s="3" t="s">
        <v>554</v>
      </c>
    </row>
    <row r="3" spans="1:9" ht="15.75">
      <c r="A3" s="23" t="s">
        <v>37</v>
      </c>
      <c r="B3" s="27" t="s">
        <v>38</v>
      </c>
      <c r="C3" s="4" t="s">
        <v>2</v>
      </c>
      <c r="D3" s="4" t="s">
        <v>3</v>
      </c>
      <c r="E3" s="4" t="s">
        <v>4</v>
      </c>
      <c r="F3" s="4">
        <v>2</v>
      </c>
      <c r="G3" s="4">
        <v>13</v>
      </c>
      <c r="H3" s="4">
        <v>41</v>
      </c>
      <c r="I3" s="5">
        <f>G3+H3</f>
        <v>54</v>
      </c>
    </row>
    <row r="4" spans="1:9" ht="15.75">
      <c r="A4" s="23"/>
      <c r="B4" s="27"/>
      <c r="C4" s="4" t="s">
        <v>307</v>
      </c>
      <c r="D4" s="4" t="s">
        <v>6</v>
      </c>
      <c r="E4" s="4" t="s">
        <v>798</v>
      </c>
      <c r="F4" s="4">
        <v>3</v>
      </c>
      <c r="G4" s="4">
        <v>0</v>
      </c>
      <c r="H4" s="4">
        <v>14</v>
      </c>
      <c r="I4" s="5">
        <f aca="true" t="shared" si="0" ref="I4:I17">G4+H4</f>
        <v>14</v>
      </c>
    </row>
    <row r="5" spans="1:9" ht="15.75">
      <c r="A5" s="23"/>
      <c r="B5" s="27"/>
      <c r="C5" s="4" t="s">
        <v>309</v>
      </c>
      <c r="D5" s="4" t="s">
        <v>310</v>
      </c>
      <c r="E5" s="4" t="s">
        <v>311</v>
      </c>
      <c r="F5" s="4">
        <v>3</v>
      </c>
      <c r="G5" s="4">
        <v>6</v>
      </c>
      <c r="H5" s="4">
        <v>37</v>
      </c>
      <c r="I5" s="5">
        <f t="shared" si="0"/>
        <v>43</v>
      </c>
    </row>
    <row r="6" spans="1:9" ht="15.75">
      <c r="A6" s="23"/>
      <c r="B6" s="27"/>
      <c r="C6" s="12" t="s">
        <v>555</v>
      </c>
      <c r="D6" s="12" t="s">
        <v>556</v>
      </c>
      <c r="E6" s="12" t="s">
        <v>557</v>
      </c>
      <c r="F6" s="4">
        <v>2</v>
      </c>
      <c r="G6" s="4">
        <v>3</v>
      </c>
      <c r="H6" s="4">
        <v>6</v>
      </c>
      <c r="I6" s="5">
        <f t="shared" si="0"/>
        <v>9</v>
      </c>
    </row>
    <row r="7" spans="1:9" ht="15.75">
      <c r="A7" s="23"/>
      <c r="B7" s="27" t="s">
        <v>799</v>
      </c>
      <c r="C7" s="12" t="s">
        <v>800</v>
      </c>
      <c r="D7" s="12" t="s">
        <v>128</v>
      </c>
      <c r="E7" s="12" t="s">
        <v>801</v>
      </c>
      <c r="F7" s="4">
        <v>4</v>
      </c>
      <c r="G7" s="4">
        <v>17</v>
      </c>
      <c r="H7" s="4">
        <v>37</v>
      </c>
      <c r="I7" s="5">
        <f t="shared" si="0"/>
        <v>54</v>
      </c>
    </row>
    <row r="8" spans="1:9" ht="15.75">
      <c r="A8" s="23"/>
      <c r="B8" s="27"/>
      <c r="C8" s="12" t="s">
        <v>802</v>
      </c>
      <c r="D8" s="12" t="s">
        <v>61</v>
      </c>
      <c r="E8" s="12" t="s">
        <v>803</v>
      </c>
      <c r="F8" s="4">
        <v>4</v>
      </c>
      <c r="G8" s="4">
        <v>5</v>
      </c>
      <c r="H8" s="4">
        <v>43</v>
      </c>
      <c r="I8" s="5">
        <f t="shared" si="0"/>
        <v>48</v>
      </c>
    </row>
    <row r="9" spans="1:9" ht="15.75">
      <c r="A9" s="23"/>
      <c r="B9" s="27"/>
      <c r="C9" s="12" t="s">
        <v>804</v>
      </c>
      <c r="D9" s="12" t="s">
        <v>64</v>
      </c>
      <c r="E9" s="12" t="s">
        <v>805</v>
      </c>
      <c r="F9" s="4">
        <v>4</v>
      </c>
      <c r="G9" s="4">
        <v>11</v>
      </c>
      <c r="H9" s="4">
        <v>16</v>
      </c>
      <c r="I9" s="5">
        <f t="shared" si="0"/>
        <v>27</v>
      </c>
    </row>
    <row r="10" spans="1:9" ht="15.75">
      <c r="A10" s="23"/>
      <c r="B10" s="27"/>
      <c r="C10" s="12" t="s">
        <v>806</v>
      </c>
      <c r="D10" s="12" t="s">
        <v>789</v>
      </c>
      <c r="E10" s="12" t="s">
        <v>71</v>
      </c>
      <c r="F10" s="4">
        <v>3</v>
      </c>
      <c r="G10" s="4">
        <v>5</v>
      </c>
      <c r="H10" s="4">
        <v>20</v>
      </c>
      <c r="I10" s="5">
        <f t="shared" si="0"/>
        <v>25</v>
      </c>
    </row>
    <row r="11" spans="1:9" ht="15.75">
      <c r="A11" s="23"/>
      <c r="B11" s="27"/>
      <c r="C11" s="12" t="s">
        <v>807</v>
      </c>
      <c r="D11" s="12" t="s">
        <v>791</v>
      </c>
      <c r="E11" s="12" t="s">
        <v>315</v>
      </c>
      <c r="F11" s="4">
        <v>3</v>
      </c>
      <c r="G11" s="4">
        <v>2</v>
      </c>
      <c r="H11" s="4">
        <v>17</v>
      </c>
      <c r="I11" s="5">
        <f t="shared" si="0"/>
        <v>19</v>
      </c>
    </row>
    <row r="12" spans="1:9" ht="15.75">
      <c r="A12" s="23"/>
      <c r="B12" s="27"/>
      <c r="C12" s="12" t="s">
        <v>808</v>
      </c>
      <c r="D12" s="12" t="s">
        <v>790</v>
      </c>
      <c r="E12" s="12" t="s">
        <v>101</v>
      </c>
      <c r="F12" s="4">
        <v>3</v>
      </c>
      <c r="G12" s="4">
        <v>2</v>
      </c>
      <c r="H12" s="4">
        <v>10</v>
      </c>
      <c r="I12" s="5">
        <f t="shared" si="0"/>
        <v>12</v>
      </c>
    </row>
    <row r="13" spans="1:9" ht="15.75">
      <c r="A13" s="23"/>
      <c r="B13" s="27" t="s">
        <v>809</v>
      </c>
      <c r="C13" s="4" t="s">
        <v>810</v>
      </c>
      <c r="D13" s="4" t="s">
        <v>8</v>
      </c>
      <c r="E13" s="4" t="s">
        <v>811</v>
      </c>
      <c r="F13" s="4">
        <v>3</v>
      </c>
      <c r="G13" s="4">
        <v>42</v>
      </c>
      <c r="H13" s="4">
        <v>38</v>
      </c>
      <c r="I13" s="5">
        <f t="shared" si="0"/>
        <v>80</v>
      </c>
    </row>
    <row r="14" spans="1:9" ht="15.75">
      <c r="A14" s="23"/>
      <c r="B14" s="27"/>
      <c r="C14" s="4" t="s">
        <v>11</v>
      </c>
      <c r="D14" s="4" t="s">
        <v>12</v>
      </c>
      <c r="E14" s="4" t="s">
        <v>812</v>
      </c>
      <c r="F14" s="4">
        <v>3</v>
      </c>
      <c r="G14" s="4">
        <v>36</v>
      </c>
      <c r="H14" s="4">
        <v>48</v>
      </c>
      <c r="I14" s="5">
        <f t="shared" si="0"/>
        <v>84</v>
      </c>
    </row>
    <row r="15" spans="1:9" ht="15.75">
      <c r="A15" s="23"/>
      <c r="B15" s="27"/>
      <c r="C15" s="12" t="s">
        <v>560</v>
      </c>
      <c r="D15" s="12" t="s">
        <v>561</v>
      </c>
      <c r="E15" s="12" t="s">
        <v>562</v>
      </c>
      <c r="F15" s="4">
        <v>3</v>
      </c>
      <c r="G15" s="4">
        <v>7</v>
      </c>
      <c r="H15" s="4">
        <v>9</v>
      </c>
      <c r="I15" s="5">
        <f t="shared" si="0"/>
        <v>16</v>
      </c>
    </row>
    <row r="16" spans="1:9" ht="15.75">
      <c r="A16" s="23"/>
      <c r="B16" s="27"/>
      <c r="C16" s="12" t="s">
        <v>102</v>
      </c>
      <c r="D16" s="12" t="s">
        <v>103</v>
      </c>
      <c r="E16" s="12" t="s">
        <v>563</v>
      </c>
      <c r="F16" s="4">
        <v>3</v>
      </c>
      <c r="G16" s="4">
        <v>30</v>
      </c>
      <c r="H16" s="4">
        <v>32</v>
      </c>
      <c r="I16" s="5">
        <f t="shared" si="0"/>
        <v>62</v>
      </c>
    </row>
    <row r="17" spans="1:9" ht="15.75">
      <c r="A17" s="23"/>
      <c r="B17" s="11" t="s">
        <v>813</v>
      </c>
      <c r="C17" s="4" t="s">
        <v>814</v>
      </c>
      <c r="D17" s="4" t="s">
        <v>15</v>
      </c>
      <c r="E17" s="4" t="s">
        <v>16</v>
      </c>
      <c r="F17" s="4">
        <v>3</v>
      </c>
      <c r="G17" s="4">
        <v>33</v>
      </c>
      <c r="H17" s="4">
        <v>49</v>
      </c>
      <c r="I17" s="5">
        <f t="shared" si="0"/>
        <v>82</v>
      </c>
    </row>
    <row r="18" spans="1:9" ht="15.75">
      <c r="A18" s="23"/>
      <c r="B18" s="8" t="s">
        <v>815</v>
      </c>
      <c r="C18" s="4"/>
      <c r="D18" s="4"/>
      <c r="E18" s="4"/>
      <c r="F18" s="4"/>
      <c r="G18" s="4">
        <f>SUM(G3:G17)</f>
        <v>212</v>
      </c>
      <c r="H18" s="4">
        <f>SUM(H3:H17)</f>
        <v>417</v>
      </c>
      <c r="I18" s="5">
        <f>SUM(I3:I17)</f>
        <v>629</v>
      </c>
    </row>
    <row r="19" spans="1:9" ht="15.75">
      <c r="A19" s="23" t="s">
        <v>816</v>
      </c>
      <c r="B19" s="27" t="s">
        <v>817</v>
      </c>
      <c r="C19" s="4" t="s">
        <v>22</v>
      </c>
      <c r="D19" s="4" t="s">
        <v>23</v>
      </c>
      <c r="E19" s="4" t="s">
        <v>24</v>
      </c>
      <c r="F19" s="4">
        <v>3</v>
      </c>
      <c r="G19" s="4">
        <v>28</v>
      </c>
      <c r="H19" s="4">
        <v>3</v>
      </c>
      <c r="I19" s="5">
        <f aca="true" t="shared" si="1" ref="I19:I28">G19+H19</f>
        <v>31</v>
      </c>
    </row>
    <row r="20" spans="1:9" ht="15.75">
      <c r="A20" s="23"/>
      <c r="B20" s="27"/>
      <c r="C20" s="4" t="s">
        <v>319</v>
      </c>
      <c r="D20" s="4" t="s">
        <v>818</v>
      </c>
      <c r="E20" s="4" t="s">
        <v>30</v>
      </c>
      <c r="F20" s="4">
        <v>3</v>
      </c>
      <c r="G20" s="4">
        <v>31</v>
      </c>
      <c r="H20" s="4">
        <v>10</v>
      </c>
      <c r="I20" s="5">
        <f t="shared" si="1"/>
        <v>41</v>
      </c>
    </row>
    <row r="21" spans="1:9" ht="15.75">
      <c r="A21" s="23"/>
      <c r="B21" s="27" t="s">
        <v>819</v>
      </c>
      <c r="C21" s="4" t="s">
        <v>820</v>
      </c>
      <c r="D21" s="16" t="s">
        <v>792</v>
      </c>
      <c r="E21" s="4" t="s">
        <v>821</v>
      </c>
      <c r="F21" s="4">
        <v>3</v>
      </c>
      <c r="G21" s="4">
        <v>69</v>
      </c>
      <c r="H21" s="4">
        <v>8</v>
      </c>
      <c r="I21" s="5">
        <f t="shared" si="1"/>
        <v>77</v>
      </c>
    </row>
    <row r="22" spans="1:9" ht="15.75">
      <c r="A22" s="23"/>
      <c r="B22" s="27"/>
      <c r="C22" s="4" t="s">
        <v>822</v>
      </c>
      <c r="D22" s="16" t="s">
        <v>793</v>
      </c>
      <c r="E22" s="4" t="s">
        <v>823</v>
      </c>
      <c r="F22" s="4">
        <v>3</v>
      </c>
      <c r="G22" s="4">
        <v>47</v>
      </c>
      <c r="H22" s="4">
        <v>6</v>
      </c>
      <c r="I22" s="5">
        <f t="shared" si="1"/>
        <v>53</v>
      </c>
    </row>
    <row r="23" spans="1:9" ht="15.75">
      <c r="A23" s="23"/>
      <c r="B23" s="27"/>
      <c r="C23" s="4" t="s">
        <v>824</v>
      </c>
      <c r="D23" s="16" t="s">
        <v>29</v>
      </c>
      <c r="E23" s="4" t="s">
        <v>825</v>
      </c>
      <c r="F23" s="4">
        <v>3</v>
      </c>
      <c r="G23" s="4">
        <v>19</v>
      </c>
      <c r="H23" s="4">
        <v>4</v>
      </c>
      <c r="I23" s="5">
        <f t="shared" si="1"/>
        <v>23</v>
      </c>
    </row>
    <row r="24" spans="1:9" ht="15.75">
      <c r="A24" s="23"/>
      <c r="B24" s="27"/>
      <c r="C24" s="4" t="s">
        <v>826</v>
      </c>
      <c r="D24" s="16" t="s">
        <v>794</v>
      </c>
      <c r="E24" s="4" t="s">
        <v>827</v>
      </c>
      <c r="F24" s="4">
        <v>3</v>
      </c>
      <c r="G24" s="4">
        <v>72</v>
      </c>
      <c r="H24" s="4">
        <v>21</v>
      </c>
      <c r="I24" s="5">
        <f t="shared" si="1"/>
        <v>93</v>
      </c>
    </row>
    <row r="25" spans="1:9" ht="15.75">
      <c r="A25" s="23"/>
      <c r="B25" s="27"/>
      <c r="C25" s="4" t="s">
        <v>828</v>
      </c>
      <c r="D25" s="16" t="s">
        <v>795</v>
      </c>
      <c r="E25" s="4" t="s">
        <v>829</v>
      </c>
      <c r="F25" s="4">
        <v>3</v>
      </c>
      <c r="G25" s="4">
        <v>3</v>
      </c>
      <c r="H25" s="4">
        <v>1</v>
      </c>
      <c r="I25" s="5">
        <f t="shared" si="1"/>
        <v>4</v>
      </c>
    </row>
    <row r="26" spans="1:9" ht="15.75">
      <c r="A26" s="23"/>
      <c r="B26" s="27"/>
      <c r="C26" s="4" t="s">
        <v>830</v>
      </c>
      <c r="D26" s="16" t="s">
        <v>796</v>
      </c>
      <c r="E26" s="4" t="s">
        <v>821</v>
      </c>
      <c r="F26" s="4">
        <v>3</v>
      </c>
      <c r="G26" s="4">
        <v>8</v>
      </c>
      <c r="H26" s="4">
        <v>2</v>
      </c>
      <c r="I26" s="5">
        <f t="shared" si="1"/>
        <v>10</v>
      </c>
    </row>
    <row r="27" spans="1:9" ht="15.75">
      <c r="A27" s="23"/>
      <c r="B27" s="27"/>
      <c r="C27" s="4" t="s">
        <v>831</v>
      </c>
      <c r="D27" s="16" t="s">
        <v>797</v>
      </c>
      <c r="E27" s="4" t="s">
        <v>832</v>
      </c>
      <c r="F27" s="4">
        <v>3</v>
      </c>
      <c r="G27" s="4">
        <v>34</v>
      </c>
      <c r="H27" s="4">
        <v>7</v>
      </c>
      <c r="I27" s="5">
        <f t="shared" si="1"/>
        <v>41</v>
      </c>
    </row>
    <row r="28" spans="1:9" ht="39.75" customHeight="1">
      <c r="A28" s="23"/>
      <c r="B28" s="11" t="s">
        <v>734</v>
      </c>
      <c r="C28" s="4" t="s">
        <v>735</v>
      </c>
      <c r="D28" s="4" t="s">
        <v>736</v>
      </c>
      <c r="E28" s="4" t="s">
        <v>568</v>
      </c>
      <c r="F28" s="4">
        <v>3</v>
      </c>
      <c r="G28" s="4">
        <v>17</v>
      </c>
      <c r="H28" s="4">
        <v>5</v>
      </c>
      <c r="I28" s="5">
        <f t="shared" si="1"/>
        <v>22</v>
      </c>
    </row>
    <row r="29" spans="1:9" ht="15.75">
      <c r="A29" s="23"/>
      <c r="B29" s="8" t="s">
        <v>833</v>
      </c>
      <c r="C29" s="4"/>
      <c r="D29" s="4"/>
      <c r="E29" s="4"/>
      <c r="F29" s="4"/>
      <c r="G29" s="4">
        <f>SUM(G19:G28)</f>
        <v>328</v>
      </c>
      <c r="H29" s="4">
        <f>SUM(H19:H28)</f>
        <v>67</v>
      </c>
      <c r="I29" s="5">
        <f>SUM(I19:I28)</f>
        <v>395</v>
      </c>
    </row>
    <row r="30" spans="1:9" ht="15.75">
      <c r="A30" s="23" t="s">
        <v>834</v>
      </c>
      <c r="B30" s="27" t="s">
        <v>835</v>
      </c>
      <c r="C30" s="12" t="s">
        <v>28</v>
      </c>
      <c r="D30" s="12" t="s">
        <v>29</v>
      </c>
      <c r="E30" s="12" t="s">
        <v>836</v>
      </c>
      <c r="F30" s="4">
        <v>3</v>
      </c>
      <c r="G30" s="4">
        <v>15</v>
      </c>
      <c r="H30" s="4">
        <v>4</v>
      </c>
      <c r="I30" s="5">
        <f>G30+H30</f>
        <v>19</v>
      </c>
    </row>
    <row r="31" spans="1:9" ht="15.75">
      <c r="A31" s="23"/>
      <c r="B31" s="27"/>
      <c r="C31" s="12" t="s">
        <v>487</v>
      </c>
      <c r="D31" s="12" t="s">
        <v>488</v>
      </c>
      <c r="E31" s="12" t="s">
        <v>24</v>
      </c>
      <c r="F31" s="4">
        <v>3</v>
      </c>
      <c r="G31" s="4">
        <v>7</v>
      </c>
      <c r="H31" s="4">
        <v>6</v>
      </c>
      <c r="I31" s="5">
        <f>G31+H31</f>
        <v>13</v>
      </c>
    </row>
    <row r="32" spans="1:9" ht="15.75">
      <c r="A32" s="23"/>
      <c r="B32" s="8" t="s">
        <v>837</v>
      </c>
      <c r="C32" s="4"/>
      <c r="D32" s="4"/>
      <c r="E32" s="4"/>
      <c r="F32" s="4"/>
      <c r="G32" s="4">
        <f>SUM(G30:G31)</f>
        <v>22</v>
      </c>
      <c r="H32" s="4">
        <f>SUM(H30:H31)</f>
        <v>10</v>
      </c>
      <c r="I32" s="5">
        <f>SUM(I30:I31)</f>
        <v>32</v>
      </c>
    </row>
    <row r="33" spans="1:9" ht="15.75">
      <c r="A33" s="23" t="s">
        <v>838</v>
      </c>
      <c r="B33" s="27" t="s">
        <v>839</v>
      </c>
      <c r="C33" s="4" t="s">
        <v>320</v>
      </c>
      <c r="D33" s="4" t="s">
        <v>321</v>
      </c>
      <c r="E33" s="4" t="s">
        <v>147</v>
      </c>
      <c r="F33" s="4">
        <v>3</v>
      </c>
      <c r="G33" s="4">
        <v>6</v>
      </c>
      <c r="H33" s="4">
        <v>1</v>
      </c>
      <c r="I33" s="5">
        <f>G33+H33</f>
        <v>7</v>
      </c>
    </row>
    <row r="34" spans="1:9" ht="15.75">
      <c r="A34" s="23"/>
      <c r="B34" s="27"/>
      <c r="C34" s="12" t="s">
        <v>278</v>
      </c>
      <c r="D34" s="12" t="s">
        <v>279</v>
      </c>
      <c r="E34" s="12" t="s">
        <v>280</v>
      </c>
      <c r="F34" s="4">
        <v>3</v>
      </c>
      <c r="G34" s="4">
        <v>11</v>
      </c>
      <c r="H34" s="4">
        <v>7</v>
      </c>
      <c r="I34" s="5">
        <f>G34+H34</f>
        <v>18</v>
      </c>
    </row>
    <row r="35" spans="1:9" ht="15.75">
      <c r="A35" s="23"/>
      <c r="B35" s="8" t="s">
        <v>840</v>
      </c>
      <c r="C35" s="4"/>
      <c r="D35" s="4"/>
      <c r="E35" s="4"/>
      <c r="F35" s="4"/>
      <c r="G35" s="4">
        <f>SUM(G33:G34)</f>
        <v>17</v>
      </c>
      <c r="H35" s="4">
        <f>SUM(H33:H34)</f>
        <v>8</v>
      </c>
      <c r="I35" s="5">
        <f>SUM(I33:I34)</f>
        <v>25</v>
      </c>
    </row>
    <row r="36" spans="1:9" ht="15.75">
      <c r="A36" s="23" t="s">
        <v>841</v>
      </c>
      <c r="B36" s="27" t="s">
        <v>842</v>
      </c>
      <c r="C36" s="4" t="s">
        <v>419</v>
      </c>
      <c r="D36" s="4" t="s">
        <v>420</v>
      </c>
      <c r="E36" s="4" t="s">
        <v>332</v>
      </c>
      <c r="F36" s="4">
        <v>3</v>
      </c>
      <c r="G36" s="4">
        <v>46</v>
      </c>
      <c r="H36" s="4">
        <v>14</v>
      </c>
      <c r="I36" s="5">
        <f>G36+H36</f>
        <v>60</v>
      </c>
    </row>
    <row r="37" spans="1:9" ht="15.75">
      <c r="A37" s="23"/>
      <c r="B37" s="27"/>
      <c r="C37" s="4" t="s">
        <v>336</v>
      </c>
      <c r="D37" s="4" t="s">
        <v>843</v>
      </c>
      <c r="E37" s="4" t="s">
        <v>844</v>
      </c>
      <c r="F37" s="4">
        <v>3</v>
      </c>
      <c r="G37" s="4">
        <v>40</v>
      </c>
      <c r="H37" s="4">
        <v>9</v>
      </c>
      <c r="I37" s="5">
        <f aca="true" t="shared" si="2" ref="I37:I43">G37+H37</f>
        <v>49</v>
      </c>
    </row>
    <row r="38" spans="1:9" ht="15.75">
      <c r="A38" s="23"/>
      <c r="B38" s="27"/>
      <c r="C38" s="4" t="s">
        <v>337</v>
      </c>
      <c r="D38" s="4" t="s">
        <v>338</v>
      </c>
      <c r="E38" s="4" t="s">
        <v>339</v>
      </c>
      <c r="F38" s="4">
        <v>3</v>
      </c>
      <c r="G38" s="4">
        <v>42</v>
      </c>
      <c r="H38" s="4">
        <v>8</v>
      </c>
      <c r="I38" s="5">
        <f t="shared" si="2"/>
        <v>50</v>
      </c>
    </row>
    <row r="39" spans="1:9" ht="15.75">
      <c r="A39" s="23"/>
      <c r="B39" s="27"/>
      <c r="C39" s="12" t="s">
        <v>424</v>
      </c>
      <c r="D39" s="12" t="s">
        <v>425</v>
      </c>
      <c r="E39" s="12" t="s">
        <v>426</v>
      </c>
      <c r="F39" s="4">
        <v>3</v>
      </c>
      <c r="G39" s="4">
        <v>19</v>
      </c>
      <c r="H39" s="4">
        <v>8</v>
      </c>
      <c r="I39" s="5">
        <f t="shared" si="2"/>
        <v>27</v>
      </c>
    </row>
    <row r="40" spans="1:9" ht="81">
      <c r="A40" s="23"/>
      <c r="B40" s="27"/>
      <c r="C40" s="4" t="s">
        <v>342</v>
      </c>
      <c r="D40" s="4" t="s">
        <v>343</v>
      </c>
      <c r="E40" s="8" t="s">
        <v>845</v>
      </c>
      <c r="F40" s="4">
        <v>3</v>
      </c>
      <c r="G40" s="4">
        <v>26</v>
      </c>
      <c r="H40" s="4">
        <v>4</v>
      </c>
      <c r="I40" s="5">
        <f t="shared" si="2"/>
        <v>30</v>
      </c>
    </row>
    <row r="41" spans="1:9" ht="15.75">
      <c r="A41" s="23"/>
      <c r="B41" s="27"/>
      <c r="C41" s="4" t="s">
        <v>344</v>
      </c>
      <c r="D41" s="4" t="s">
        <v>345</v>
      </c>
      <c r="E41" s="4" t="s">
        <v>846</v>
      </c>
      <c r="F41" s="4">
        <v>3</v>
      </c>
      <c r="G41" s="4">
        <v>10</v>
      </c>
      <c r="H41" s="4">
        <v>1</v>
      </c>
      <c r="I41" s="5">
        <f t="shared" si="2"/>
        <v>11</v>
      </c>
    </row>
    <row r="42" spans="1:9" ht="15.75">
      <c r="A42" s="23"/>
      <c r="B42" s="27"/>
      <c r="C42" s="12" t="s">
        <v>737</v>
      </c>
      <c r="D42" s="12" t="s">
        <v>738</v>
      </c>
      <c r="E42" s="12" t="s">
        <v>739</v>
      </c>
      <c r="F42" s="4">
        <v>3</v>
      </c>
      <c r="G42" s="4">
        <v>39</v>
      </c>
      <c r="H42" s="4">
        <v>9</v>
      </c>
      <c r="I42" s="5">
        <f t="shared" si="2"/>
        <v>48</v>
      </c>
    </row>
    <row r="43" spans="1:9" ht="15.75">
      <c r="A43" s="23"/>
      <c r="B43" s="27"/>
      <c r="C43" s="4" t="s">
        <v>740</v>
      </c>
      <c r="D43" s="4" t="s">
        <v>741</v>
      </c>
      <c r="E43" s="4" t="s">
        <v>339</v>
      </c>
      <c r="F43" s="4">
        <v>3</v>
      </c>
      <c r="G43" s="4">
        <v>26</v>
      </c>
      <c r="H43" s="4">
        <v>5</v>
      </c>
      <c r="I43" s="5">
        <f t="shared" si="2"/>
        <v>31</v>
      </c>
    </row>
    <row r="44" spans="1:9" ht="15.75">
      <c r="A44" s="23"/>
      <c r="B44" s="8" t="s">
        <v>847</v>
      </c>
      <c r="C44" s="4"/>
      <c r="D44" s="4"/>
      <c r="E44" s="4"/>
      <c r="F44" s="4"/>
      <c r="G44" s="4">
        <f>SUM(G36:G43)</f>
        <v>248</v>
      </c>
      <c r="H44" s="4">
        <f>SUM(H36:H43)</f>
        <v>58</v>
      </c>
      <c r="I44" s="5">
        <f>SUM(I36:I43)</f>
        <v>306</v>
      </c>
    </row>
    <row r="45" spans="1:9" ht="15.75">
      <c r="A45" s="23" t="s">
        <v>848</v>
      </c>
      <c r="B45" s="11" t="s">
        <v>849</v>
      </c>
      <c r="C45" s="4" t="s">
        <v>742</v>
      </c>
      <c r="D45" s="4" t="s">
        <v>743</v>
      </c>
      <c r="E45" s="4" t="s">
        <v>744</v>
      </c>
      <c r="F45" s="4">
        <v>2</v>
      </c>
      <c r="G45" s="4">
        <v>6</v>
      </c>
      <c r="H45" s="4">
        <v>20</v>
      </c>
      <c r="I45" s="5">
        <f aca="true" t="shared" si="3" ref="I45:I50">G45+H45</f>
        <v>26</v>
      </c>
    </row>
    <row r="46" spans="1:9" ht="15.75">
      <c r="A46" s="23"/>
      <c r="B46" s="27" t="s">
        <v>850</v>
      </c>
      <c r="C46" s="4" t="s">
        <v>114</v>
      </c>
      <c r="D46" s="4" t="s">
        <v>115</v>
      </c>
      <c r="E46" s="4" t="s">
        <v>851</v>
      </c>
      <c r="F46" s="4">
        <v>3</v>
      </c>
      <c r="G46" s="4">
        <v>8</v>
      </c>
      <c r="H46" s="4">
        <v>12</v>
      </c>
      <c r="I46" s="5">
        <f t="shared" si="3"/>
        <v>20</v>
      </c>
    </row>
    <row r="47" spans="1:9" ht="15.75">
      <c r="A47" s="23"/>
      <c r="B47" s="27"/>
      <c r="C47" s="12" t="s">
        <v>351</v>
      </c>
      <c r="D47" s="12" t="s">
        <v>352</v>
      </c>
      <c r="E47" s="12" t="s">
        <v>745</v>
      </c>
      <c r="F47" s="4">
        <v>4</v>
      </c>
      <c r="G47" s="4">
        <v>35</v>
      </c>
      <c r="H47" s="4">
        <v>28</v>
      </c>
      <c r="I47" s="5">
        <f t="shared" si="3"/>
        <v>63</v>
      </c>
    </row>
    <row r="48" spans="1:9" ht="18.75" customHeight="1">
      <c r="A48" s="23"/>
      <c r="B48" s="27" t="s">
        <v>852</v>
      </c>
      <c r="C48" s="12" t="s">
        <v>117</v>
      </c>
      <c r="D48" s="12" t="s">
        <v>119</v>
      </c>
      <c r="E48" s="12" t="s">
        <v>581</v>
      </c>
      <c r="F48" s="4">
        <v>2</v>
      </c>
      <c r="G48" s="4">
        <v>5</v>
      </c>
      <c r="H48" s="4">
        <v>15</v>
      </c>
      <c r="I48" s="5">
        <f t="shared" si="3"/>
        <v>20</v>
      </c>
    </row>
    <row r="49" spans="1:9" ht="18" customHeight="1">
      <c r="A49" s="23"/>
      <c r="B49" s="27"/>
      <c r="C49" s="12" t="s">
        <v>853</v>
      </c>
      <c r="D49" s="12" t="s">
        <v>121</v>
      </c>
      <c r="E49" s="12" t="s">
        <v>100</v>
      </c>
      <c r="F49" s="4">
        <v>2</v>
      </c>
      <c r="G49" s="4">
        <v>7</v>
      </c>
      <c r="H49" s="4">
        <v>20</v>
      </c>
      <c r="I49" s="5">
        <f t="shared" si="3"/>
        <v>27</v>
      </c>
    </row>
    <row r="50" spans="1:9" ht="21" customHeight="1">
      <c r="A50" s="23"/>
      <c r="B50" s="27"/>
      <c r="C50" s="12" t="s">
        <v>854</v>
      </c>
      <c r="D50" s="12" t="s">
        <v>360</v>
      </c>
      <c r="E50" s="12" t="s">
        <v>101</v>
      </c>
      <c r="F50" s="4">
        <v>2</v>
      </c>
      <c r="G50" s="4">
        <v>2</v>
      </c>
      <c r="H50" s="4">
        <v>9</v>
      </c>
      <c r="I50" s="5">
        <f t="shared" si="3"/>
        <v>11</v>
      </c>
    </row>
    <row r="51" spans="1:9" ht="15.75">
      <c r="A51" s="23"/>
      <c r="B51" s="8" t="s">
        <v>855</v>
      </c>
      <c r="C51" s="4"/>
      <c r="D51" s="4"/>
      <c r="E51" s="4"/>
      <c r="F51" s="4"/>
      <c r="G51" s="4">
        <f>SUM(G45:G50)</f>
        <v>63</v>
      </c>
      <c r="H51" s="4">
        <f>SUM(H45:H50)</f>
        <v>104</v>
      </c>
      <c r="I51" s="5">
        <f>SUM(I45:I50)</f>
        <v>167</v>
      </c>
    </row>
    <row r="52" spans="1:9" ht="15.75">
      <c r="A52" s="33" t="s">
        <v>856</v>
      </c>
      <c r="B52" s="11" t="s">
        <v>857</v>
      </c>
      <c r="C52" s="12" t="s">
        <v>746</v>
      </c>
      <c r="D52" s="12" t="s">
        <v>743</v>
      </c>
      <c r="E52" s="4" t="s">
        <v>747</v>
      </c>
      <c r="F52" s="4">
        <v>2</v>
      </c>
      <c r="G52" s="4">
        <v>9</v>
      </c>
      <c r="H52" s="4">
        <v>32</v>
      </c>
      <c r="I52" s="5">
        <f aca="true" t="shared" si="4" ref="I52:I58">G52+H52</f>
        <v>41</v>
      </c>
    </row>
    <row r="53" spans="1:9" ht="15.75">
      <c r="A53" s="33"/>
      <c r="B53" s="27" t="s">
        <v>858</v>
      </c>
      <c r="C53" s="4" t="s">
        <v>356</v>
      </c>
      <c r="D53" s="4" t="s">
        <v>859</v>
      </c>
      <c r="E53" s="4" t="s">
        <v>287</v>
      </c>
      <c r="F53" s="4">
        <v>2</v>
      </c>
      <c r="G53" s="4">
        <v>35</v>
      </c>
      <c r="H53" s="4">
        <v>44</v>
      </c>
      <c r="I53" s="5">
        <f t="shared" si="4"/>
        <v>79</v>
      </c>
    </row>
    <row r="54" spans="1:9" ht="15.75">
      <c r="A54" s="33"/>
      <c r="B54" s="27"/>
      <c r="C54" s="12" t="s">
        <v>357</v>
      </c>
      <c r="D54" s="12" t="s">
        <v>358</v>
      </c>
      <c r="E54" s="12" t="s">
        <v>860</v>
      </c>
      <c r="F54" s="4">
        <v>2</v>
      </c>
      <c r="G54" s="4">
        <v>34</v>
      </c>
      <c r="H54" s="4">
        <v>30</v>
      </c>
      <c r="I54" s="5">
        <f t="shared" si="4"/>
        <v>64</v>
      </c>
    </row>
    <row r="55" spans="1:9" ht="15.75">
      <c r="A55" s="33"/>
      <c r="B55" s="27"/>
      <c r="C55" s="12" t="s">
        <v>288</v>
      </c>
      <c r="D55" s="12" t="s">
        <v>289</v>
      </c>
      <c r="E55" s="12" t="s">
        <v>861</v>
      </c>
      <c r="F55" s="4">
        <v>3</v>
      </c>
      <c r="G55" s="4">
        <v>18</v>
      </c>
      <c r="H55" s="4">
        <v>23</v>
      </c>
      <c r="I55" s="5">
        <f t="shared" si="4"/>
        <v>41</v>
      </c>
    </row>
    <row r="56" spans="1:9" ht="15.75">
      <c r="A56" s="33"/>
      <c r="B56" s="27" t="s">
        <v>862</v>
      </c>
      <c r="C56" s="12" t="s">
        <v>863</v>
      </c>
      <c r="D56" s="12" t="s">
        <v>131</v>
      </c>
      <c r="E56" s="16" t="s">
        <v>581</v>
      </c>
      <c r="F56" s="4">
        <v>2</v>
      </c>
      <c r="G56" s="4">
        <v>9</v>
      </c>
      <c r="H56" s="4">
        <v>18</v>
      </c>
      <c r="I56" s="5">
        <f t="shared" si="4"/>
        <v>27</v>
      </c>
    </row>
    <row r="57" spans="1:9" ht="15.75">
      <c r="A57" s="33"/>
      <c r="B57" s="27"/>
      <c r="C57" s="12" t="s">
        <v>864</v>
      </c>
      <c r="D57" s="12" t="s">
        <v>133</v>
      </c>
      <c r="E57" s="16" t="s">
        <v>100</v>
      </c>
      <c r="F57" s="4">
        <v>2</v>
      </c>
      <c r="G57" s="4">
        <v>9</v>
      </c>
      <c r="H57" s="4">
        <v>42</v>
      </c>
      <c r="I57" s="5">
        <f t="shared" si="4"/>
        <v>51</v>
      </c>
    </row>
    <row r="58" spans="1:9" ht="15.75">
      <c r="A58" s="33"/>
      <c r="B58" s="27"/>
      <c r="C58" s="12" t="s">
        <v>865</v>
      </c>
      <c r="D58" s="12" t="s">
        <v>135</v>
      </c>
      <c r="E58" s="16" t="s">
        <v>101</v>
      </c>
      <c r="F58" s="4">
        <v>2</v>
      </c>
      <c r="G58" s="4">
        <v>6</v>
      </c>
      <c r="H58" s="4">
        <v>15</v>
      </c>
      <c r="I58" s="5">
        <f t="shared" si="4"/>
        <v>21</v>
      </c>
    </row>
    <row r="59" spans="1:9" ht="15.75">
      <c r="A59" s="33"/>
      <c r="B59" s="8" t="s">
        <v>866</v>
      </c>
      <c r="C59" s="4"/>
      <c r="D59" s="4"/>
      <c r="E59" s="4"/>
      <c r="F59" s="4"/>
      <c r="G59" s="4">
        <f>SUM(G52:G58)</f>
        <v>120</v>
      </c>
      <c r="H59" s="4">
        <f>SUM(H52:H58)</f>
        <v>204</v>
      </c>
      <c r="I59" s="5">
        <f>SUM(I52:I58)</f>
        <v>324</v>
      </c>
    </row>
    <row r="60" spans="1:9" ht="32.25">
      <c r="A60" s="23" t="s">
        <v>867</v>
      </c>
      <c r="B60" s="11" t="s">
        <v>868</v>
      </c>
      <c r="C60" s="8" t="s">
        <v>369</v>
      </c>
      <c r="D60" s="8" t="s">
        <v>370</v>
      </c>
      <c r="E60" s="4" t="s">
        <v>298</v>
      </c>
      <c r="F60" s="4">
        <v>3</v>
      </c>
      <c r="G60" s="4">
        <v>28</v>
      </c>
      <c r="H60" s="4">
        <v>7</v>
      </c>
      <c r="I60" s="5">
        <f>G60+H60</f>
        <v>35</v>
      </c>
    </row>
    <row r="61" spans="1:9" ht="15.75">
      <c r="A61" s="23"/>
      <c r="B61" s="8" t="s">
        <v>869</v>
      </c>
      <c r="C61" s="4"/>
      <c r="D61" s="4"/>
      <c r="E61" s="4"/>
      <c r="F61" s="4"/>
      <c r="G61" s="4">
        <v>28</v>
      </c>
      <c r="H61" s="4">
        <v>7</v>
      </c>
      <c r="I61" s="5">
        <f>SUM(I60:I60)</f>
        <v>35</v>
      </c>
    </row>
    <row r="62" spans="1:9" ht="15.75">
      <c r="A62" s="23" t="s">
        <v>870</v>
      </c>
      <c r="B62" s="11" t="s">
        <v>871</v>
      </c>
      <c r="C62" s="4" t="s">
        <v>748</v>
      </c>
      <c r="D62" s="4" t="s">
        <v>749</v>
      </c>
      <c r="E62" s="4" t="s">
        <v>16</v>
      </c>
      <c r="F62" s="4">
        <v>3</v>
      </c>
      <c r="G62" s="4">
        <v>35</v>
      </c>
      <c r="H62" s="4">
        <v>27</v>
      </c>
      <c r="I62" s="5">
        <f>G62+H62</f>
        <v>62</v>
      </c>
    </row>
    <row r="63" spans="1:9" ht="15.75">
      <c r="A63" s="23"/>
      <c r="B63" s="27" t="s">
        <v>872</v>
      </c>
      <c r="C63" s="4" t="s">
        <v>873</v>
      </c>
      <c r="D63" s="4" t="s">
        <v>374</v>
      </c>
      <c r="E63" s="4" t="s">
        <v>375</v>
      </c>
      <c r="F63" s="4">
        <v>3</v>
      </c>
      <c r="G63" s="4">
        <v>4</v>
      </c>
      <c r="H63" s="4">
        <v>5</v>
      </c>
      <c r="I63" s="5">
        <f>G63+H63</f>
        <v>9</v>
      </c>
    </row>
    <row r="64" spans="1:9" ht="15.75">
      <c r="A64" s="23"/>
      <c r="B64" s="27"/>
      <c r="C64" s="4" t="s">
        <v>874</v>
      </c>
      <c r="D64" s="4" t="s">
        <v>376</v>
      </c>
      <c r="E64" s="4" t="s">
        <v>377</v>
      </c>
      <c r="F64" s="4">
        <v>3</v>
      </c>
      <c r="G64" s="4">
        <v>9</v>
      </c>
      <c r="H64" s="4">
        <v>13</v>
      </c>
      <c r="I64" s="5">
        <f>G64+H64</f>
        <v>22</v>
      </c>
    </row>
    <row r="65" spans="1:9" ht="15.75">
      <c r="A65" s="23"/>
      <c r="B65" s="27" t="s">
        <v>875</v>
      </c>
      <c r="C65" s="4" t="s">
        <v>381</v>
      </c>
      <c r="D65" s="4" t="s">
        <v>382</v>
      </c>
      <c r="E65" s="4" t="s">
        <v>329</v>
      </c>
      <c r="F65" s="4">
        <v>3</v>
      </c>
      <c r="G65" s="4">
        <v>6</v>
      </c>
      <c r="H65" s="4">
        <v>9</v>
      </c>
      <c r="I65" s="5">
        <f>G65+H65</f>
        <v>15</v>
      </c>
    </row>
    <row r="66" spans="1:9" ht="15.75">
      <c r="A66" s="23"/>
      <c r="B66" s="27"/>
      <c r="C66" s="4" t="s">
        <v>322</v>
      </c>
      <c r="D66" s="4" t="s">
        <v>323</v>
      </c>
      <c r="E66" s="4" t="s">
        <v>324</v>
      </c>
      <c r="F66" s="4">
        <v>3</v>
      </c>
      <c r="G66" s="4">
        <v>22</v>
      </c>
      <c r="H66" s="4">
        <v>30</v>
      </c>
      <c r="I66" s="5">
        <f>G66+H66</f>
        <v>52</v>
      </c>
    </row>
    <row r="67" spans="1:9" ht="15.75">
      <c r="A67" s="23"/>
      <c r="B67" s="8" t="s">
        <v>876</v>
      </c>
      <c r="C67" s="4"/>
      <c r="D67" s="4"/>
      <c r="E67" s="4"/>
      <c r="F67" s="4"/>
      <c r="G67" s="4">
        <f>SUM(G62:G66)</f>
        <v>76</v>
      </c>
      <c r="H67" s="4">
        <f>SUM(H62:H66)</f>
        <v>84</v>
      </c>
      <c r="I67" s="5">
        <f>SUM(I62:I66)</f>
        <v>160</v>
      </c>
    </row>
    <row r="68" spans="1:9" ht="15.75">
      <c r="A68" s="23" t="s">
        <v>877</v>
      </c>
      <c r="B68" s="27" t="s">
        <v>878</v>
      </c>
      <c r="C68" s="4" t="s">
        <v>750</v>
      </c>
      <c r="D68" s="4" t="s">
        <v>751</v>
      </c>
      <c r="E68" s="4" t="s">
        <v>752</v>
      </c>
      <c r="F68" s="4">
        <v>2</v>
      </c>
      <c r="G68" s="4">
        <v>22</v>
      </c>
      <c r="H68" s="4">
        <v>29</v>
      </c>
      <c r="I68" s="5">
        <f>G68+H68</f>
        <v>51</v>
      </c>
    </row>
    <row r="69" spans="1:9" ht="15.75">
      <c r="A69" s="23"/>
      <c r="B69" s="27"/>
      <c r="C69" s="4" t="s">
        <v>753</v>
      </c>
      <c r="D69" s="4" t="s">
        <v>754</v>
      </c>
      <c r="E69" s="4" t="s">
        <v>755</v>
      </c>
      <c r="F69" s="4">
        <v>2</v>
      </c>
      <c r="G69" s="4">
        <v>37</v>
      </c>
      <c r="H69" s="4">
        <v>58</v>
      </c>
      <c r="I69" s="5">
        <f>G69+H69</f>
        <v>95</v>
      </c>
    </row>
    <row r="70" spans="1:9" ht="15.75">
      <c r="A70" s="23"/>
      <c r="B70" s="11" t="s">
        <v>879</v>
      </c>
      <c r="C70" s="4" t="s">
        <v>706</v>
      </c>
      <c r="D70" s="4" t="s">
        <v>707</v>
      </c>
      <c r="E70" s="4" t="s">
        <v>74</v>
      </c>
      <c r="F70" s="4">
        <v>3</v>
      </c>
      <c r="G70" s="4">
        <v>22</v>
      </c>
      <c r="H70" s="4">
        <v>17</v>
      </c>
      <c r="I70" s="5">
        <f>G70+H70</f>
        <v>39</v>
      </c>
    </row>
    <row r="71" spans="1:9" ht="15.75">
      <c r="A71" s="23"/>
      <c r="B71" s="8" t="s">
        <v>880</v>
      </c>
      <c r="C71" s="4"/>
      <c r="D71" s="4"/>
      <c r="E71" s="4"/>
      <c r="F71" s="4"/>
      <c r="G71" s="4">
        <f>SUM(G68:G70)</f>
        <v>81</v>
      </c>
      <c r="H71" s="4">
        <f>SUM(H68:H70)</f>
        <v>104</v>
      </c>
      <c r="I71" s="5">
        <f>SUM(I68:I70)</f>
        <v>185</v>
      </c>
    </row>
    <row r="72" spans="1:9" ht="15.75">
      <c r="A72" s="23" t="s">
        <v>881</v>
      </c>
      <c r="B72" s="27" t="s">
        <v>882</v>
      </c>
      <c r="C72" s="4" t="s">
        <v>756</v>
      </c>
      <c r="D72" s="4" t="s">
        <v>757</v>
      </c>
      <c r="E72" s="4" t="s">
        <v>571</v>
      </c>
      <c r="F72" s="4">
        <v>3</v>
      </c>
      <c r="G72" s="4">
        <v>35</v>
      </c>
      <c r="H72" s="4">
        <v>10</v>
      </c>
      <c r="I72" s="5">
        <f>G72+H72</f>
        <v>45</v>
      </c>
    </row>
    <row r="73" spans="1:9" ht="15.75">
      <c r="A73" s="23"/>
      <c r="B73" s="27"/>
      <c r="C73" s="4" t="s">
        <v>758</v>
      </c>
      <c r="D73" s="4" t="s">
        <v>759</v>
      </c>
      <c r="E73" s="4" t="s">
        <v>571</v>
      </c>
      <c r="F73" s="4">
        <v>3</v>
      </c>
      <c r="G73" s="4">
        <v>38</v>
      </c>
      <c r="H73" s="4">
        <v>9</v>
      </c>
      <c r="I73" s="5">
        <f aca="true" t="shared" si="5" ref="I73:I85">G73+H73</f>
        <v>47</v>
      </c>
    </row>
    <row r="74" spans="1:9" ht="15.75">
      <c r="A74" s="23"/>
      <c r="B74" s="27"/>
      <c r="C74" s="4" t="s">
        <v>760</v>
      </c>
      <c r="D74" s="4" t="s">
        <v>761</v>
      </c>
      <c r="E74" s="4" t="s">
        <v>574</v>
      </c>
      <c r="F74" s="4">
        <v>2</v>
      </c>
      <c r="G74" s="4">
        <v>33</v>
      </c>
      <c r="H74" s="4">
        <v>10</v>
      </c>
      <c r="I74" s="5">
        <f t="shared" si="5"/>
        <v>43</v>
      </c>
    </row>
    <row r="75" spans="1:9" ht="15.75">
      <c r="A75" s="23"/>
      <c r="B75" s="27"/>
      <c r="C75" s="4" t="s">
        <v>762</v>
      </c>
      <c r="D75" s="4" t="s">
        <v>763</v>
      </c>
      <c r="E75" s="4" t="s">
        <v>764</v>
      </c>
      <c r="F75" s="4">
        <v>1</v>
      </c>
      <c r="G75" s="4">
        <v>32</v>
      </c>
      <c r="H75" s="4">
        <v>9</v>
      </c>
      <c r="I75" s="5">
        <f t="shared" si="5"/>
        <v>41</v>
      </c>
    </row>
    <row r="76" spans="1:9" ht="15.75">
      <c r="A76" s="23"/>
      <c r="B76" s="27"/>
      <c r="C76" s="4" t="s">
        <v>566</v>
      </c>
      <c r="D76" s="4" t="s">
        <v>567</v>
      </c>
      <c r="E76" s="4" t="s">
        <v>568</v>
      </c>
      <c r="F76" s="4">
        <v>3</v>
      </c>
      <c r="G76" s="4">
        <v>41</v>
      </c>
      <c r="H76" s="4">
        <v>12</v>
      </c>
      <c r="I76" s="5">
        <f t="shared" si="5"/>
        <v>53</v>
      </c>
    </row>
    <row r="77" spans="1:9" ht="15.75">
      <c r="A77" s="23"/>
      <c r="B77" s="27"/>
      <c r="C77" s="4" t="s">
        <v>765</v>
      </c>
      <c r="D77" s="4" t="s">
        <v>766</v>
      </c>
      <c r="E77" s="4" t="s">
        <v>767</v>
      </c>
      <c r="F77" s="4">
        <v>3</v>
      </c>
      <c r="G77" s="4">
        <v>35</v>
      </c>
      <c r="H77" s="4">
        <v>7</v>
      </c>
      <c r="I77" s="5">
        <f t="shared" si="5"/>
        <v>42</v>
      </c>
    </row>
    <row r="78" spans="1:9" ht="15.75">
      <c r="A78" s="23"/>
      <c r="B78" s="27"/>
      <c r="C78" s="4" t="s">
        <v>768</v>
      </c>
      <c r="D78" s="4" t="s">
        <v>769</v>
      </c>
      <c r="E78" s="4" t="s">
        <v>494</v>
      </c>
      <c r="F78" s="4">
        <v>3</v>
      </c>
      <c r="G78" s="4">
        <v>38</v>
      </c>
      <c r="H78" s="4">
        <v>9</v>
      </c>
      <c r="I78" s="5">
        <f t="shared" si="5"/>
        <v>47</v>
      </c>
    </row>
    <row r="79" spans="1:9" ht="15.75">
      <c r="A79" s="23"/>
      <c r="B79" s="27"/>
      <c r="C79" s="4" t="s">
        <v>770</v>
      </c>
      <c r="D79" s="4" t="s">
        <v>771</v>
      </c>
      <c r="E79" s="4" t="s">
        <v>494</v>
      </c>
      <c r="F79" s="4">
        <v>1</v>
      </c>
      <c r="G79" s="4">
        <v>18</v>
      </c>
      <c r="H79" s="4">
        <v>4</v>
      </c>
      <c r="I79" s="5">
        <f t="shared" si="5"/>
        <v>22</v>
      </c>
    </row>
    <row r="80" spans="1:9" ht="15.75">
      <c r="A80" s="23"/>
      <c r="B80" s="27"/>
      <c r="C80" s="4" t="s">
        <v>772</v>
      </c>
      <c r="D80" s="4" t="s">
        <v>773</v>
      </c>
      <c r="E80" s="4" t="s">
        <v>730</v>
      </c>
      <c r="F80" s="4">
        <v>3</v>
      </c>
      <c r="G80" s="4">
        <v>39</v>
      </c>
      <c r="H80" s="4">
        <v>7</v>
      </c>
      <c r="I80" s="5">
        <f t="shared" si="5"/>
        <v>46</v>
      </c>
    </row>
    <row r="81" spans="1:9" ht="15.75">
      <c r="A81" s="23"/>
      <c r="B81" s="27"/>
      <c r="C81" s="4" t="s">
        <v>774</v>
      </c>
      <c r="D81" s="4" t="s">
        <v>775</v>
      </c>
      <c r="E81" s="4" t="s">
        <v>494</v>
      </c>
      <c r="F81" s="4">
        <v>1</v>
      </c>
      <c r="G81" s="4">
        <v>32</v>
      </c>
      <c r="H81" s="4">
        <v>10</v>
      </c>
      <c r="I81" s="5">
        <f t="shared" si="5"/>
        <v>42</v>
      </c>
    </row>
    <row r="82" spans="1:9" ht="36" customHeight="1">
      <c r="A82" s="23"/>
      <c r="B82" s="27"/>
      <c r="C82" s="4" t="s">
        <v>776</v>
      </c>
      <c r="D82" s="4" t="s">
        <v>777</v>
      </c>
      <c r="E82" s="8" t="s">
        <v>778</v>
      </c>
      <c r="F82" s="4">
        <v>1</v>
      </c>
      <c r="G82" s="4">
        <v>32</v>
      </c>
      <c r="H82" s="4">
        <v>11</v>
      </c>
      <c r="I82" s="5">
        <f t="shared" si="5"/>
        <v>43</v>
      </c>
    </row>
    <row r="83" spans="1:9" ht="33" customHeight="1">
      <c r="A83" s="23"/>
      <c r="B83" s="27"/>
      <c r="C83" s="4" t="s">
        <v>779</v>
      </c>
      <c r="D83" s="4" t="s">
        <v>780</v>
      </c>
      <c r="E83" s="8" t="s">
        <v>781</v>
      </c>
      <c r="F83" s="4">
        <v>1</v>
      </c>
      <c r="G83" s="4">
        <v>29</v>
      </c>
      <c r="H83" s="4">
        <v>10</v>
      </c>
      <c r="I83" s="5">
        <f t="shared" si="5"/>
        <v>39</v>
      </c>
    </row>
    <row r="84" spans="1:9" ht="15.75">
      <c r="A84" s="23"/>
      <c r="B84" s="27"/>
      <c r="C84" s="4" t="s">
        <v>782</v>
      </c>
      <c r="D84" s="4" t="s">
        <v>783</v>
      </c>
      <c r="E84" s="4" t="s">
        <v>784</v>
      </c>
      <c r="F84" s="4">
        <v>3</v>
      </c>
      <c r="G84" s="4">
        <v>16</v>
      </c>
      <c r="H84" s="4">
        <v>2</v>
      </c>
      <c r="I84" s="5">
        <f t="shared" si="5"/>
        <v>18</v>
      </c>
    </row>
    <row r="85" spans="1:9" ht="49.5" customHeight="1">
      <c r="A85" s="23"/>
      <c r="B85" s="27"/>
      <c r="C85" s="4" t="s">
        <v>785</v>
      </c>
      <c r="D85" s="4" t="s">
        <v>786</v>
      </c>
      <c r="E85" s="8" t="s">
        <v>787</v>
      </c>
      <c r="F85" s="4">
        <v>3</v>
      </c>
      <c r="G85" s="4">
        <v>18</v>
      </c>
      <c r="H85" s="4">
        <v>3</v>
      </c>
      <c r="I85" s="5">
        <f t="shared" si="5"/>
        <v>21</v>
      </c>
    </row>
    <row r="86" spans="1:9" ht="15.75">
      <c r="A86" s="23"/>
      <c r="B86" s="8" t="s">
        <v>883</v>
      </c>
      <c r="C86" s="4"/>
      <c r="D86" s="4"/>
      <c r="E86" s="4"/>
      <c r="F86" s="4"/>
      <c r="G86" s="4">
        <f>SUM(G72:G85)</f>
        <v>436</v>
      </c>
      <c r="H86" s="4">
        <f>SUM(H72:H85)</f>
        <v>113</v>
      </c>
      <c r="I86" s="5">
        <f>SUM(I72:I85)</f>
        <v>549</v>
      </c>
    </row>
    <row r="87" spans="1:9" ht="16.5" thickBot="1">
      <c r="A87" s="21" t="s">
        <v>884</v>
      </c>
      <c r="B87" s="22"/>
      <c r="C87" s="6"/>
      <c r="D87" s="6"/>
      <c r="E87" s="6"/>
      <c r="F87" s="6"/>
      <c r="G87" s="6">
        <f>G18+G29+G32+G35+G44+G51+G59+G61+G67+G71+G86</f>
        <v>1631</v>
      </c>
      <c r="H87" s="6">
        <f>H18+H29+H32+H35+H44+H51+H59+H61+H67+H71+H86</f>
        <v>1176</v>
      </c>
      <c r="I87" s="7">
        <f>I18+I29+I32+I35+I44+I51+I59+I61+I67+I71+I86</f>
        <v>2807</v>
      </c>
    </row>
    <row r="89" spans="1:9" ht="15.75">
      <c r="A89" s="28"/>
      <c r="B89" s="28"/>
      <c r="C89" s="28"/>
      <c r="D89" s="28"/>
      <c r="E89" s="28"/>
      <c r="F89" s="28"/>
      <c r="G89" s="28"/>
      <c r="H89" s="28"/>
      <c r="I89" s="28"/>
    </row>
    <row r="90" spans="1:9" ht="15.75">
      <c r="A90" s="28"/>
      <c r="B90" s="28"/>
      <c r="C90" s="28"/>
      <c r="D90" s="28"/>
      <c r="E90" s="28"/>
      <c r="F90" s="28"/>
      <c r="G90" s="28"/>
      <c r="H90" s="28"/>
      <c r="I90" s="28"/>
    </row>
    <row r="91" spans="1:9" ht="15.75">
      <c r="A91" s="28"/>
      <c r="B91" s="28"/>
      <c r="C91" s="28"/>
      <c r="D91" s="28"/>
      <c r="E91" s="28"/>
      <c r="F91" s="28"/>
      <c r="G91" s="28"/>
      <c r="H91" s="28"/>
      <c r="I91" s="28"/>
    </row>
    <row r="92" spans="1:9" ht="15.75">
      <c r="A92" s="28"/>
      <c r="B92" s="28"/>
      <c r="C92" s="28"/>
      <c r="D92" s="28"/>
      <c r="E92" s="28"/>
      <c r="F92" s="28"/>
      <c r="G92" s="28"/>
      <c r="H92" s="28"/>
      <c r="I92" s="28"/>
    </row>
    <row r="93" spans="1:9" ht="15.75">
      <c r="A93" s="28"/>
      <c r="B93" s="28"/>
      <c r="C93" s="28"/>
      <c r="D93" s="28"/>
      <c r="E93" s="28"/>
      <c r="F93" s="28"/>
      <c r="G93" s="28"/>
      <c r="H93" s="28"/>
      <c r="I93" s="28"/>
    </row>
    <row r="94" spans="1:9" ht="15.75">
      <c r="A94" s="28"/>
      <c r="B94" s="28"/>
      <c r="C94" s="28"/>
      <c r="D94" s="28"/>
      <c r="E94" s="28"/>
      <c r="F94" s="28"/>
      <c r="G94" s="28"/>
      <c r="H94" s="28"/>
      <c r="I94" s="28"/>
    </row>
  </sheetData>
  <sheetProtection/>
  <mergeCells count="35">
    <mergeCell ref="B46:B47"/>
    <mergeCell ref="A1:I1"/>
    <mergeCell ref="A3:A18"/>
    <mergeCell ref="B3:B6"/>
    <mergeCell ref="B13:B16"/>
    <mergeCell ref="A19:A29"/>
    <mergeCell ref="B19:B20"/>
    <mergeCell ref="B7:B12"/>
    <mergeCell ref="B21:B27"/>
    <mergeCell ref="A52:A59"/>
    <mergeCell ref="A30:A32"/>
    <mergeCell ref="B30:B31"/>
    <mergeCell ref="A33:A35"/>
    <mergeCell ref="B33:B34"/>
    <mergeCell ref="A36:A44"/>
    <mergeCell ref="B36:B43"/>
    <mergeCell ref="B48:B50"/>
    <mergeCell ref="B56:B58"/>
    <mergeCell ref="A45:A51"/>
    <mergeCell ref="A60:A61"/>
    <mergeCell ref="A62:A67"/>
    <mergeCell ref="B63:B64"/>
    <mergeCell ref="B65:B66"/>
    <mergeCell ref="A87:B87"/>
    <mergeCell ref="A89:I89"/>
    <mergeCell ref="A90:I90"/>
    <mergeCell ref="A91:I91"/>
    <mergeCell ref="A92:I92"/>
    <mergeCell ref="A93:I93"/>
    <mergeCell ref="A94:I94"/>
    <mergeCell ref="B53:B55"/>
    <mergeCell ref="B68:B69"/>
    <mergeCell ref="A68:A71"/>
    <mergeCell ref="B72:B85"/>
    <mergeCell ref="A72:A8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80">
      <selection activeCell="C71" sqref="C71"/>
    </sheetView>
  </sheetViews>
  <sheetFormatPr defaultColWidth="9.00390625" defaultRowHeight="15.75"/>
  <cols>
    <col min="1" max="1" width="15.125" style="10" customWidth="1"/>
    <col min="2" max="2" width="19.875" style="10" customWidth="1"/>
    <col min="3" max="3" width="29.25390625" style="10" customWidth="1"/>
    <col min="4" max="4" width="68.25390625" style="10" hidden="1" customWidth="1"/>
    <col min="5" max="5" width="8.375" style="10" customWidth="1"/>
    <col min="6" max="6" width="6.375" style="10" customWidth="1"/>
    <col min="7" max="7" width="14.00390625" style="10" customWidth="1"/>
    <col min="8" max="8" width="14.25390625" style="10" customWidth="1"/>
    <col min="9" max="9" width="11.875" style="10" customWidth="1"/>
    <col min="10" max="16384" width="9.00390625" style="10" customWidth="1"/>
  </cols>
  <sheetData>
    <row r="1" spans="1:9" ht="16.5" thickBot="1">
      <c r="A1" s="20" t="s">
        <v>885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1" t="s">
        <v>955</v>
      </c>
      <c r="B2" s="9" t="s">
        <v>956</v>
      </c>
      <c r="C2" s="9" t="s">
        <v>957</v>
      </c>
      <c r="D2" s="9" t="s">
        <v>958</v>
      </c>
      <c r="E2" s="2" t="s">
        <v>959</v>
      </c>
      <c r="F2" s="2" t="s">
        <v>960</v>
      </c>
      <c r="G2" s="2" t="s">
        <v>551</v>
      </c>
      <c r="H2" s="2" t="s">
        <v>552</v>
      </c>
      <c r="I2" s="3" t="s">
        <v>961</v>
      </c>
    </row>
    <row r="3" spans="1:9" ht="15.75">
      <c r="A3" s="23" t="s">
        <v>962</v>
      </c>
      <c r="B3" s="27" t="s">
        <v>963</v>
      </c>
      <c r="C3" s="4" t="s">
        <v>964</v>
      </c>
      <c r="D3" s="4" t="s">
        <v>3</v>
      </c>
      <c r="E3" s="4" t="s">
        <v>4</v>
      </c>
      <c r="F3" s="4">
        <v>2</v>
      </c>
      <c r="G3" s="4">
        <v>7</v>
      </c>
      <c r="H3" s="4">
        <v>36</v>
      </c>
      <c r="I3" s="5">
        <f>G3+H3</f>
        <v>43</v>
      </c>
    </row>
    <row r="4" spans="1:9" ht="52.5" customHeight="1">
      <c r="A4" s="23"/>
      <c r="B4" s="27"/>
      <c r="C4" s="4" t="s">
        <v>97</v>
      </c>
      <c r="D4" s="4" t="s">
        <v>98</v>
      </c>
      <c r="E4" s="8" t="s">
        <v>886</v>
      </c>
      <c r="F4" s="4">
        <v>3</v>
      </c>
      <c r="G4" s="4">
        <v>1</v>
      </c>
      <c r="H4" s="4">
        <v>6</v>
      </c>
      <c r="I4" s="5">
        <f aca="true" t="shared" si="0" ref="I4:I17">G4+H4</f>
        <v>7</v>
      </c>
    </row>
    <row r="5" spans="1:9" ht="15.75">
      <c r="A5" s="23"/>
      <c r="B5" s="27"/>
      <c r="C5" s="4" t="s">
        <v>965</v>
      </c>
      <c r="D5" s="4" t="s">
        <v>310</v>
      </c>
      <c r="E5" s="4" t="s">
        <v>311</v>
      </c>
      <c r="F5" s="4">
        <v>3</v>
      </c>
      <c r="G5" s="4">
        <v>6</v>
      </c>
      <c r="H5" s="4">
        <v>40</v>
      </c>
      <c r="I5" s="5">
        <f t="shared" si="0"/>
        <v>46</v>
      </c>
    </row>
    <row r="6" spans="1:9" ht="15.75">
      <c r="A6" s="23"/>
      <c r="B6" s="27"/>
      <c r="C6" s="12" t="s">
        <v>478</v>
      </c>
      <c r="D6" s="12" t="s">
        <v>59</v>
      </c>
      <c r="E6" s="12" t="s">
        <v>887</v>
      </c>
      <c r="F6" s="4">
        <v>3</v>
      </c>
      <c r="G6" s="4">
        <v>6</v>
      </c>
      <c r="H6" s="4">
        <v>6</v>
      </c>
      <c r="I6" s="5">
        <f t="shared" si="0"/>
        <v>12</v>
      </c>
    </row>
    <row r="7" spans="1:9" ht="15.75">
      <c r="A7" s="23"/>
      <c r="B7" s="27" t="s">
        <v>966</v>
      </c>
      <c r="C7" s="12" t="s">
        <v>967</v>
      </c>
      <c r="D7" s="12" t="s">
        <v>968</v>
      </c>
      <c r="E7" s="12" t="s">
        <v>969</v>
      </c>
      <c r="F7" s="4">
        <v>4</v>
      </c>
      <c r="G7" s="4">
        <v>15</v>
      </c>
      <c r="H7" s="4">
        <v>32</v>
      </c>
      <c r="I7" s="5">
        <f t="shared" si="0"/>
        <v>47</v>
      </c>
    </row>
    <row r="8" spans="1:9" ht="15.75">
      <c r="A8" s="23"/>
      <c r="B8" s="27"/>
      <c r="C8" s="12" t="s">
        <v>970</v>
      </c>
      <c r="D8" s="12" t="s">
        <v>971</v>
      </c>
      <c r="E8" s="12" t="s">
        <v>972</v>
      </c>
      <c r="F8" s="4">
        <v>4</v>
      </c>
      <c r="G8" s="4">
        <v>2</v>
      </c>
      <c r="H8" s="4">
        <v>36</v>
      </c>
      <c r="I8" s="5">
        <f t="shared" si="0"/>
        <v>38</v>
      </c>
    </row>
    <row r="9" spans="1:9" ht="15.75">
      <c r="A9" s="23"/>
      <c r="B9" s="27"/>
      <c r="C9" s="12" t="s">
        <v>973</v>
      </c>
      <c r="D9" s="12" t="s">
        <v>974</v>
      </c>
      <c r="E9" s="12" t="s">
        <v>975</v>
      </c>
      <c r="F9" s="4">
        <v>4</v>
      </c>
      <c r="G9" s="4">
        <v>7</v>
      </c>
      <c r="H9" s="4">
        <v>13</v>
      </c>
      <c r="I9" s="5">
        <f t="shared" si="0"/>
        <v>20</v>
      </c>
    </row>
    <row r="10" spans="1:9" ht="15.75">
      <c r="A10" s="23"/>
      <c r="B10" s="27"/>
      <c r="C10" s="12" t="s">
        <v>976</v>
      </c>
      <c r="D10" s="12" t="s">
        <v>977</v>
      </c>
      <c r="E10" s="12" t="s">
        <v>71</v>
      </c>
      <c r="F10" s="4">
        <v>3</v>
      </c>
      <c r="G10" s="4">
        <v>9</v>
      </c>
      <c r="H10" s="4">
        <v>19</v>
      </c>
      <c r="I10" s="5">
        <f t="shared" si="0"/>
        <v>28</v>
      </c>
    </row>
    <row r="11" spans="1:9" ht="15.75">
      <c r="A11" s="23"/>
      <c r="B11" s="27"/>
      <c r="C11" s="12" t="s">
        <v>978</v>
      </c>
      <c r="D11" s="12" t="s">
        <v>979</v>
      </c>
      <c r="E11" s="12" t="s">
        <v>315</v>
      </c>
      <c r="F11" s="4">
        <v>3</v>
      </c>
      <c r="G11" s="4">
        <v>1</v>
      </c>
      <c r="H11" s="4">
        <v>13</v>
      </c>
      <c r="I11" s="5">
        <f t="shared" si="0"/>
        <v>14</v>
      </c>
    </row>
    <row r="12" spans="1:9" ht="15.75">
      <c r="A12" s="23"/>
      <c r="B12" s="27"/>
      <c r="C12" s="12" t="s">
        <v>980</v>
      </c>
      <c r="D12" s="12" t="s">
        <v>981</v>
      </c>
      <c r="E12" s="12" t="s">
        <v>101</v>
      </c>
      <c r="F12" s="4">
        <v>3</v>
      </c>
      <c r="G12" s="4">
        <v>3</v>
      </c>
      <c r="H12" s="4">
        <v>10</v>
      </c>
      <c r="I12" s="5">
        <f t="shared" si="0"/>
        <v>13</v>
      </c>
    </row>
    <row r="13" spans="1:9" ht="15.75">
      <c r="A13" s="23"/>
      <c r="B13" s="27" t="s">
        <v>982</v>
      </c>
      <c r="C13" s="4" t="s">
        <v>983</v>
      </c>
      <c r="D13" s="4" t="s">
        <v>984</v>
      </c>
      <c r="E13" s="4" t="s">
        <v>985</v>
      </c>
      <c r="F13" s="4">
        <v>3</v>
      </c>
      <c r="G13" s="4">
        <v>43</v>
      </c>
      <c r="H13" s="4">
        <v>42</v>
      </c>
      <c r="I13" s="5">
        <f t="shared" si="0"/>
        <v>85</v>
      </c>
    </row>
    <row r="14" spans="1:9" ht="15.75">
      <c r="A14" s="23"/>
      <c r="B14" s="27"/>
      <c r="C14" s="4" t="s">
        <v>986</v>
      </c>
      <c r="D14" s="4" t="s">
        <v>987</v>
      </c>
      <c r="E14" s="4" t="s">
        <v>988</v>
      </c>
      <c r="F14" s="4">
        <v>3</v>
      </c>
      <c r="G14" s="4">
        <v>36</v>
      </c>
      <c r="H14" s="4">
        <v>48</v>
      </c>
      <c r="I14" s="5">
        <f t="shared" si="0"/>
        <v>84</v>
      </c>
    </row>
    <row r="15" spans="1:9" ht="15.75">
      <c r="A15" s="23"/>
      <c r="B15" s="27"/>
      <c r="C15" s="12" t="s">
        <v>989</v>
      </c>
      <c r="D15" s="12" t="s">
        <v>990</v>
      </c>
      <c r="E15" s="12" t="s">
        <v>562</v>
      </c>
      <c r="F15" s="4">
        <v>3</v>
      </c>
      <c r="G15" s="4">
        <v>4</v>
      </c>
      <c r="H15" s="4">
        <v>4</v>
      </c>
      <c r="I15" s="5">
        <f t="shared" si="0"/>
        <v>8</v>
      </c>
    </row>
    <row r="16" spans="1:9" ht="15.75">
      <c r="A16" s="23"/>
      <c r="B16" s="27" t="s">
        <v>991</v>
      </c>
      <c r="C16" s="4" t="s">
        <v>20</v>
      </c>
      <c r="D16" s="4" t="s">
        <v>21</v>
      </c>
      <c r="E16" s="4" t="s">
        <v>19</v>
      </c>
      <c r="F16" s="4">
        <v>3</v>
      </c>
      <c r="G16" s="4">
        <v>35</v>
      </c>
      <c r="H16" s="4">
        <v>26</v>
      </c>
      <c r="I16" s="5">
        <f t="shared" si="0"/>
        <v>61</v>
      </c>
    </row>
    <row r="17" spans="1:9" ht="15.75">
      <c r="A17" s="23"/>
      <c r="B17" s="27"/>
      <c r="C17" s="4" t="s">
        <v>77</v>
      </c>
      <c r="D17" s="4" t="s">
        <v>78</v>
      </c>
      <c r="E17" s="4" t="s">
        <v>79</v>
      </c>
      <c r="F17" s="4">
        <v>3</v>
      </c>
      <c r="G17" s="4">
        <v>31</v>
      </c>
      <c r="H17" s="4">
        <v>51</v>
      </c>
      <c r="I17" s="5">
        <f t="shared" si="0"/>
        <v>82</v>
      </c>
    </row>
    <row r="18" spans="1:9" ht="15.75">
      <c r="A18" s="23"/>
      <c r="B18" s="8" t="s">
        <v>992</v>
      </c>
      <c r="C18" s="4"/>
      <c r="D18" s="4"/>
      <c r="E18" s="4"/>
      <c r="F18" s="4"/>
      <c r="G18" s="4">
        <f>SUM(G3:G17)</f>
        <v>206</v>
      </c>
      <c r="H18" s="4">
        <f>SUM(H3:H17)</f>
        <v>382</v>
      </c>
      <c r="I18" s="5">
        <f>SUM(I3:I17)</f>
        <v>588</v>
      </c>
    </row>
    <row r="19" spans="1:9" ht="15.75">
      <c r="A19" s="23" t="s">
        <v>993</v>
      </c>
      <c r="B19" s="27" t="s">
        <v>994</v>
      </c>
      <c r="C19" s="4" t="s">
        <v>141</v>
      </c>
      <c r="D19" s="4" t="s">
        <v>142</v>
      </c>
      <c r="E19" s="4" t="s">
        <v>30</v>
      </c>
      <c r="F19" s="4">
        <v>3</v>
      </c>
      <c r="G19" s="4">
        <v>23</v>
      </c>
      <c r="H19" s="4">
        <v>5</v>
      </c>
      <c r="I19" s="5">
        <f aca="true" t="shared" si="1" ref="I19:I26">G19+H19</f>
        <v>28</v>
      </c>
    </row>
    <row r="20" spans="1:9" ht="15.75">
      <c r="A20" s="23"/>
      <c r="B20" s="27"/>
      <c r="C20" s="4" t="s">
        <v>84</v>
      </c>
      <c r="D20" s="4" t="s">
        <v>85</v>
      </c>
      <c r="E20" s="4" t="s">
        <v>24</v>
      </c>
      <c r="F20" s="4">
        <v>3</v>
      </c>
      <c r="G20" s="4">
        <v>32</v>
      </c>
      <c r="H20" s="4">
        <v>7</v>
      </c>
      <c r="I20" s="5">
        <f t="shared" si="1"/>
        <v>39</v>
      </c>
    </row>
    <row r="21" spans="1:9" ht="15.75">
      <c r="A21" s="23"/>
      <c r="B21" s="27" t="s">
        <v>995</v>
      </c>
      <c r="C21" s="4" t="s">
        <v>996</v>
      </c>
      <c r="D21" s="16" t="s">
        <v>997</v>
      </c>
      <c r="E21" s="4" t="s">
        <v>889</v>
      </c>
      <c r="F21" s="4">
        <v>3</v>
      </c>
      <c r="G21" s="4">
        <v>47</v>
      </c>
      <c r="H21" s="4">
        <v>6</v>
      </c>
      <c r="I21" s="5">
        <f t="shared" si="1"/>
        <v>53</v>
      </c>
    </row>
    <row r="22" spans="1:9" ht="15.75">
      <c r="A22" s="23"/>
      <c r="B22" s="27"/>
      <c r="C22" s="4" t="s">
        <v>998</v>
      </c>
      <c r="D22" s="16" t="s">
        <v>999</v>
      </c>
      <c r="E22" s="4" t="s">
        <v>890</v>
      </c>
      <c r="F22" s="4">
        <v>3</v>
      </c>
      <c r="G22" s="4">
        <v>46</v>
      </c>
      <c r="H22" s="4">
        <v>7</v>
      </c>
      <c r="I22" s="5">
        <f t="shared" si="1"/>
        <v>53</v>
      </c>
    </row>
    <row r="23" spans="1:9" ht="15.75">
      <c r="A23" s="23"/>
      <c r="B23" s="27"/>
      <c r="C23" s="4" t="s">
        <v>1000</v>
      </c>
      <c r="D23" s="16" t="s">
        <v>1001</v>
      </c>
      <c r="E23" s="4" t="s">
        <v>1002</v>
      </c>
      <c r="F23" s="4">
        <v>3</v>
      </c>
      <c r="G23" s="4">
        <v>56</v>
      </c>
      <c r="H23" s="4">
        <v>2</v>
      </c>
      <c r="I23" s="5">
        <f t="shared" si="1"/>
        <v>58</v>
      </c>
    </row>
    <row r="24" spans="1:9" ht="15.75">
      <c r="A24" s="23"/>
      <c r="B24" s="27"/>
      <c r="C24" s="4" t="s">
        <v>891</v>
      </c>
      <c r="D24" s="16" t="s">
        <v>892</v>
      </c>
      <c r="E24" s="4" t="s">
        <v>893</v>
      </c>
      <c r="F24" s="4">
        <v>3</v>
      </c>
      <c r="G24" s="4">
        <v>7</v>
      </c>
      <c r="H24" s="4">
        <v>0</v>
      </c>
      <c r="I24" s="5">
        <f t="shared" si="1"/>
        <v>7</v>
      </c>
    </row>
    <row r="25" spans="1:9" ht="15.75">
      <c r="A25" s="23"/>
      <c r="B25" s="27"/>
      <c r="C25" s="4" t="s">
        <v>894</v>
      </c>
      <c r="D25" s="16" t="s">
        <v>895</v>
      </c>
      <c r="E25" s="4" t="s">
        <v>896</v>
      </c>
      <c r="F25" s="4">
        <v>3</v>
      </c>
      <c r="G25" s="4">
        <v>10</v>
      </c>
      <c r="H25" s="4">
        <v>1</v>
      </c>
      <c r="I25" s="5">
        <f t="shared" si="1"/>
        <v>11</v>
      </c>
    </row>
    <row r="26" spans="1:9" ht="15.75">
      <c r="A26" s="23"/>
      <c r="B26" s="27"/>
      <c r="C26" s="4" t="s">
        <v>1003</v>
      </c>
      <c r="D26" s="16" t="s">
        <v>1004</v>
      </c>
      <c r="E26" s="4" t="s">
        <v>1005</v>
      </c>
      <c r="F26" s="4">
        <v>3</v>
      </c>
      <c r="G26" s="4">
        <v>14</v>
      </c>
      <c r="H26" s="4">
        <v>4</v>
      </c>
      <c r="I26" s="5">
        <f t="shared" si="1"/>
        <v>18</v>
      </c>
    </row>
    <row r="27" spans="1:9" ht="15.75">
      <c r="A27" s="23"/>
      <c r="B27" s="8" t="s">
        <v>1006</v>
      </c>
      <c r="C27" s="4"/>
      <c r="D27" s="4"/>
      <c r="E27" s="4"/>
      <c r="F27" s="4"/>
      <c r="G27" s="4">
        <f>SUM(G19:G26)</f>
        <v>235</v>
      </c>
      <c r="H27" s="4">
        <f>SUM(H19:H26)</f>
        <v>32</v>
      </c>
      <c r="I27" s="5">
        <f>SUM(I19:I26)</f>
        <v>267</v>
      </c>
    </row>
    <row r="28" spans="1:9" ht="15.75">
      <c r="A28" s="23" t="s">
        <v>1007</v>
      </c>
      <c r="B28" s="27" t="s">
        <v>994</v>
      </c>
      <c r="C28" s="12" t="s">
        <v>240</v>
      </c>
      <c r="D28" s="12" t="s">
        <v>241</v>
      </c>
      <c r="E28" s="12" t="s">
        <v>897</v>
      </c>
      <c r="F28" s="4">
        <v>3</v>
      </c>
      <c r="G28" s="4">
        <v>2</v>
      </c>
      <c r="H28" s="4">
        <v>7</v>
      </c>
      <c r="I28" s="5">
        <f>G28+H28</f>
        <v>9</v>
      </c>
    </row>
    <row r="29" spans="1:9" ht="15.75">
      <c r="A29" s="23"/>
      <c r="B29" s="27"/>
      <c r="C29" s="12" t="s">
        <v>145</v>
      </c>
      <c r="D29" s="12" t="s">
        <v>146</v>
      </c>
      <c r="E29" s="12" t="s">
        <v>147</v>
      </c>
      <c r="F29" s="4">
        <v>3</v>
      </c>
      <c r="G29" s="4">
        <v>7</v>
      </c>
      <c r="H29" s="4">
        <v>4</v>
      </c>
      <c r="I29" s="5">
        <f>G29+H29</f>
        <v>11</v>
      </c>
    </row>
    <row r="30" spans="1:9" ht="15.75">
      <c r="A30" s="23"/>
      <c r="B30" s="27"/>
      <c r="C30" s="12" t="s">
        <v>922</v>
      </c>
      <c r="D30" s="16" t="s">
        <v>148</v>
      </c>
      <c r="E30" s="12" t="s">
        <v>923</v>
      </c>
      <c r="F30" s="4">
        <v>3</v>
      </c>
      <c r="G30" s="4">
        <v>7</v>
      </c>
      <c r="H30" s="4">
        <v>8</v>
      </c>
      <c r="I30" s="5">
        <f>G30+H30</f>
        <v>15</v>
      </c>
    </row>
    <row r="31" spans="1:9" ht="15.75">
      <c r="A31" s="23"/>
      <c r="B31" s="8" t="s">
        <v>1008</v>
      </c>
      <c r="C31" s="4"/>
      <c r="D31" s="4"/>
      <c r="E31" s="4"/>
      <c r="F31" s="4"/>
      <c r="G31" s="4">
        <f>SUM(G28:G30)</f>
        <v>16</v>
      </c>
      <c r="H31" s="4">
        <f>SUM(H28:H30)</f>
        <v>19</v>
      </c>
      <c r="I31" s="5">
        <f>SUM(I28:I30)</f>
        <v>35</v>
      </c>
    </row>
    <row r="32" spans="1:9" ht="15.75">
      <c r="A32" s="23" t="s">
        <v>1009</v>
      </c>
      <c r="B32" s="27" t="s">
        <v>994</v>
      </c>
      <c r="C32" s="4" t="s">
        <v>243</v>
      </c>
      <c r="D32" s="4" t="s">
        <v>244</v>
      </c>
      <c r="E32" s="4" t="s">
        <v>245</v>
      </c>
      <c r="F32" s="4">
        <v>3</v>
      </c>
      <c r="G32" s="4">
        <v>12</v>
      </c>
      <c r="H32" s="4">
        <v>3</v>
      </c>
      <c r="I32" s="5">
        <f>G32+H32</f>
        <v>15</v>
      </c>
    </row>
    <row r="33" spans="1:9" ht="15.75">
      <c r="A33" s="23"/>
      <c r="B33" s="27"/>
      <c r="C33" s="12" t="s">
        <v>670</v>
      </c>
      <c r="D33" s="12" t="s">
        <v>671</v>
      </c>
      <c r="E33" s="12" t="s">
        <v>248</v>
      </c>
      <c r="F33" s="4">
        <v>3</v>
      </c>
      <c r="G33" s="4">
        <v>8</v>
      </c>
      <c r="H33" s="4">
        <v>2</v>
      </c>
      <c r="I33" s="5">
        <f>G33+H33</f>
        <v>10</v>
      </c>
    </row>
    <row r="34" spans="1:9" ht="15.75">
      <c r="A34" s="23"/>
      <c r="B34" s="27"/>
      <c r="C34" s="12" t="s">
        <v>246</v>
      </c>
      <c r="D34" s="12" t="s">
        <v>247</v>
      </c>
      <c r="E34" s="12" t="s">
        <v>248</v>
      </c>
      <c r="F34" s="4">
        <v>3</v>
      </c>
      <c r="G34" s="4">
        <v>19</v>
      </c>
      <c r="H34" s="4">
        <v>4</v>
      </c>
      <c r="I34" s="5">
        <f>G34+H34</f>
        <v>23</v>
      </c>
    </row>
    <row r="35" spans="1:9" ht="15.75">
      <c r="A35" s="23"/>
      <c r="B35" s="27"/>
      <c r="C35" s="12" t="s">
        <v>152</v>
      </c>
      <c r="D35" s="12" t="s">
        <v>153</v>
      </c>
      <c r="E35" s="12" t="s">
        <v>924</v>
      </c>
      <c r="F35" s="4">
        <v>3</v>
      </c>
      <c r="G35" s="4">
        <v>7</v>
      </c>
      <c r="H35" s="4">
        <v>12</v>
      </c>
      <c r="I35" s="5">
        <f>G35+H35</f>
        <v>19</v>
      </c>
    </row>
    <row r="36" spans="1:9" ht="15.75">
      <c r="A36" s="23"/>
      <c r="B36" s="8" t="s">
        <v>1010</v>
      </c>
      <c r="C36" s="4"/>
      <c r="D36" s="4"/>
      <c r="E36" s="4"/>
      <c r="F36" s="4"/>
      <c r="G36" s="4">
        <f>SUM(G32:G35)</f>
        <v>46</v>
      </c>
      <c r="H36" s="4">
        <f>SUM(H32:H35)</f>
        <v>21</v>
      </c>
      <c r="I36" s="5">
        <f>SUM(I32:I35)</f>
        <v>67</v>
      </c>
    </row>
    <row r="37" spans="1:9" ht="15.75">
      <c r="A37" s="23" t="s">
        <v>1011</v>
      </c>
      <c r="B37" s="27" t="s">
        <v>1012</v>
      </c>
      <c r="C37" s="4" t="s">
        <v>429</v>
      </c>
      <c r="D37" s="4" t="s">
        <v>430</v>
      </c>
      <c r="E37" s="4" t="s">
        <v>431</v>
      </c>
      <c r="F37" s="4">
        <v>3</v>
      </c>
      <c r="G37" s="4">
        <v>23</v>
      </c>
      <c r="H37" s="4">
        <v>10</v>
      </c>
      <c r="I37" s="5">
        <f>G37+H37</f>
        <v>33</v>
      </c>
    </row>
    <row r="38" spans="1:9" ht="15.75">
      <c r="A38" s="23"/>
      <c r="B38" s="27"/>
      <c r="C38" s="4" t="s">
        <v>414</v>
      </c>
      <c r="D38" s="4" t="s">
        <v>415</v>
      </c>
      <c r="E38" s="4" t="s">
        <v>416</v>
      </c>
      <c r="F38" s="4">
        <v>3</v>
      </c>
      <c r="G38" s="4">
        <v>33</v>
      </c>
      <c r="H38" s="4">
        <v>4</v>
      </c>
      <c r="I38" s="5">
        <f aca="true" t="shared" si="2" ref="I38:I47">G38+H38</f>
        <v>37</v>
      </c>
    </row>
    <row r="39" spans="1:9" ht="15.75">
      <c r="A39" s="23"/>
      <c r="B39" s="27"/>
      <c r="C39" s="4" t="s">
        <v>330</v>
      </c>
      <c r="D39" s="4" t="s">
        <v>331</v>
      </c>
      <c r="E39" s="4" t="s">
        <v>332</v>
      </c>
      <c r="F39" s="4">
        <v>3</v>
      </c>
      <c r="G39" s="4">
        <v>41</v>
      </c>
      <c r="H39" s="4">
        <v>11</v>
      </c>
      <c r="I39" s="5">
        <f t="shared" si="2"/>
        <v>52</v>
      </c>
    </row>
    <row r="40" spans="1:9" ht="15.75">
      <c r="A40" s="23"/>
      <c r="B40" s="27"/>
      <c r="C40" s="12" t="s">
        <v>436</v>
      </c>
      <c r="D40" s="12" t="s">
        <v>437</v>
      </c>
      <c r="E40" s="12" t="s">
        <v>413</v>
      </c>
      <c r="F40" s="4">
        <v>3</v>
      </c>
      <c r="G40" s="4">
        <v>20</v>
      </c>
      <c r="H40" s="4">
        <v>5</v>
      </c>
      <c r="I40" s="5">
        <f t="shared" si="2"/>
        <v>25</v>
      </c>
    </row>
    <row r="41" spans="1:9" ht="15.75">
      <c r="A41" s="23"/>
      <c r="B41" s="27"/>
      <c r="C41" s="12" t="s">
        <v>411</v>
      </c>
      <c r="D41" s="12" t="s">
        <v>412</v>
      </c>
      <c r="E41" s="12" t="s">
        <v>413</v>
      </c>
      <c r="F41" s="4">
        <v>3</v>
      </c>
      <c r="G41" s="4">
        <v>19</v>
      </c>
      <c r="H41" s="4">
        <v>2</v>
      </c>
      <c r="I41" s="5">
        <f t="shared" si="2"/>
        <v>21</v>
      </c>
    </row>
    <row r="42" spans="1:9" ht="15.75">
      <c r="A42" s="23"/>
      <c r="B42" s="15" t="s">
        <v>1013</v>
      </c>
      <c r="C42" s="12"/>
      <c r="D42" s="12"/>
      <c r="E42" s="12"/>
      <c r="F42" s="4"/>
      <c r="G42" s="4">
        <f>SUM(G37:G41)</f>
        <v>136</v>
      </c>
      <c r="H42" s="4">
        <f>SUM(H37:H41)</f>
        <v>32</v>
      </c>
      <c r="I42" s="5">
        <f>SUM(I37:I41)</f>
        <v>168</v>
      </c>
    </row>
    <row r="43" spans="1:9" ht="39" customHeight="1">
      <c r="A43" s="23" t="s">
        <v>1014</v>
      </c>
      <c r="B43" s="27" t="s">
        <v>1012</v>
      </c>
      <c r="C43" s="4" t="s">
        <v>500</v>
      </c>
      <c r="D43" s="4" t="s">
        <v>501</v>
      </c>
      <c r="E43" s="8" t="s">
        <v>898</v>
      </c>
      <c r="F43" s="4">
        <v>3</v>
      </c>
      <c r="G43" s="4">
        <v>26</v>
      </c>
      <c r="H43" s="4">
        <v>5</v>
      </c>
      <c r="I43" s="5">
        <f t="shared" si="2"/>
        <v>31</v>
      </c>
    </row>
    <row r="44" spans="1:9" ht="15.75">
      <c r="A44" s="23"/>
      <c r="B44" s="27"/>
      <c r="C44" s="4" t="s">
        <v>421</v>
      </c>
      <c r="D44" s="4" t="s">
        <v>422</v>
      </c>
      <c r="E44" s="4" t="s">
        <v>1015</v>
      </c>
      <c r="F44" s="4">
        <v>3</v>
      </c>
      <c r="G44" s="4">
        <v>24</v>
      </c>
      <c r="H44" s="4">
        <v>5</v>
      </c>
      <c r="I44" s="5">
        <f t="shared" si="2"/>
        <v>29</v>
      </c>
    </row>
    <row r="45" spans="1:9" ht="15.75">
      <c r="A45" s="23"/>
      <c r="B45" s="27"/>
      <c r="C45" s="12" t="s">
        <v>417</v>
      </c>
      <c r="D45" s="12" t="s">
        <v>418</v>
      </c>
      <c r="E45" s="12" t="s">
        <v>335</v>
      </c>
      <c r="F45" s="4">
        <v>3</v>
      </c>
      <c r="G45" s="4">
        <v>12</v>
      </c>
      <c r="H45" s="4">
        <v>2</v>
      </c>
      <c r="I45" s="5">
        <f t="shared" si="2"/>
        <v>14</v>
      </c>
    </row>
    <row r="46" spans="1:9" ht="15.75">
      <c r="A46" s="23"/>
      <c r="B46" s="27"/>
      <c r="C46" s="4" t="s">
        <v>434</v>
      </c>
      <c r="D46" s="4" t="s">
        <v>435</v>
      </c>
      <c r="E46" s="4" t="s">
        <v>335</v>
      </c>
      <c r="F46" s="4">
        <v>3</v>
      </c>
      <c r="G46" s="4">
        <v>34</v>
      </c>
      <c r="H46" s="4">
        <v>5</v>
      </c>
      <c r="I46" s="5">
        <f t="shared" si="2"/>
        <v>39</v>
      </c>
    </row>
    <row r="47" spans="1:9" ht="15.75">
      <c r="A47" s="23"/>
      <c r="B47" s="27"/>
      <c r="C47" s="4" t="s">
        <v>427</v>
      </c>
      <c r="D47" s="4" t="s">
        <v>428</v>
      </c>
      <c r="E47" s="4" t="s">
        <v>426</v>
      </c>
      <c r="F47" s="4">
        <v>3</v>
      </c>
      <c r="G47" s="4">
        <v>5</v>
      </c>
      <c r="H47" s="4">
        <v>2</v>
      </c>
      <c r="I47" s="5">
        <f t="shared" si="2"/>
        <v>7</v>
      </c>
    </row>
    <row r="48" spans="1:9" ht="15.75">
      <c r="A48" s="23"/>
      <c r="B48" s="15" t="s">
        <v>1016</v>
      </c>
      <c r="C48" s="4"/>
      <c r="D48" s="4"/>
      <c r="E48" s="4"/>
      <c r="F48" s="4"/>
      <c r="G48" s="4">
        <f>SUM(G43:G47)</f>
        <v>101</v>
      </c>
      <c r="H48" s="4">
        <f>SUM(H43:H47)</f>
        <v>19</v>
      </c>
      <c r="I48" s="5">
        <f>SUM(I43:I47)</f>
        <v>120</v>
      </c>
    </row>
    <row r="49" spans="1:9" ht="15.75">
      <c r="A49" s="23" t="s">
        <v>1017</v>
      </c>
      <c r="B49" s="11" t="s">
        <v>963</v>
      </c>
      <c r="C49" s="4" t="s">
        <v>899</v>
      </c>
      <c r="D49" s="4" t="s">
        <v>900</v>
      </c>
      <c r="E49" s="4" t="s">
        <v>901</v>
      </c>
      <c r="F49" s="4">
        <v>3</v>
      </c>
      <c r="G49" s="4">
        <v>2</v>
      </c>
      <c r="H49" s="4">
        <v>21</v>
      </c>
      <c r="I49" s="5">
        <f aca="true" t="shared" si="3" ref="I49:I54">G49+H49</f>
        <v>23</v>
      </c>
    </row>
    <row r="50" spans="1:9" ht="15.75">
      <c r="A50" s="23"/>
      <c r="B50" s="27" t="s">
        <v>1018</v>
      </c>
      <c r="C50" s="4" t="s">
        <v>283</v>
      </c>
      <c r="D50" s="4" t="s">
        <v>284</v>
      </c>
      <c r="E50" s="4" t="s">
        <v>503</v>
      </c>
      <c r="F50" s="4">
        <v>2</v>
      </c>
      <c r="G50" s="4">
        <v>17</v>
      </c>
      <c r="H50" s="4">
        <v>26</v>
      </c>
      <c r="I50" s="5">
        <f t="shared" si="3"/>
        <v>43</v>
      </c>
    </row>
    <row r="51" spans="1:9" ht="15.75">
      <c r="A51" s="23"/>
      <c r="B51" s="27"/>
      <c r="C51" s="12" t="s">
        <v>108</v>
      </c>
      <c r="D51" s="12" t="s">
        <v>109</v>
      </c>
      <c r="E51" s="12" t="s">
        <v>110</v>
      </c>
      <c r="F51" s="4">
        <v>2</v>
      </c>
      <c r="G51" s="4">
        <v>10</v>
      </c>
      <c r="H51" s="4">
        <v>8</v>
      </c>
      <c r="I51" s="5">
        <f t="shared" si="3"/>
        <v>18</v>
      </c>
    </row>
    <row r="52" spans="1:9" ht="18.75" customHeight="1">
      <c r="A52" s="23"/>
      <c r="B52" s="27" t="s">
        <v>966</v>
      </c>
      <c r="C52" s="12" t="s">
        <v>1019</v>
      </c>
      <c r="D52" s="12" t="s">
        <v>1020</v>
      </c>
      <c r="E52" s="12" t="s">
        <v>581</v>
      </c>
      <c r="F52" s="4">
        <v>2</v>
      </c>
      <c r="G52" s="4">
        <v>4</v>
      </c>
      <c r="H52" s="4">
        <v>15</v>
      </c>
      <c r="I52" s="5">
        <f t="shared" si="3"/>
        <v>19</v>
      </c>
    </row>
    <row r="53" spans="1:9" ht="18" customHeight="1">
      <c r="A53" s="23"/>
      <c r="B53" s="27"/>
      <c r="C53" s="12" t="s">
        <v>1021</v>
      </c>
      <c r="D53" s="12" t="s">
        <v>1022</v>
      </c>
      <c r="E53" s="12" t="s">
        <v>100</v>
      </c>
      <c r="F53" s="4">
        <v>2</v>
      </c>
      <c r="G53" s="4">
        <v>3</v>
      </c>
      <c r="H53" s="4">
        <v>17</v>
      </c>
      <c r="I53" s="5">
        <f t="shared" si="3"/>
        <v>20</v>
      </c>
    </row>
    <row r="54" spans="1:9" ht="21" customHeight="1">
      <c r="A54" s="23"/>
      <c r="B54" s="27"/>
      <c r="C54" s="12" t="s">
        <v>1023</v>
      </c>
      <c r="D54" s="12" t="s">
        <v>1024</v>
      </c>
      <c r="E54" s="12" t="s">
        <v>101</v>
      </c>
      <c r="F54" s="4">
        <v>2</v>
      </c>
      <c r="G54" s="4">
        <v>2</v>
      </c>
      <c r="H54" s="4">
        <v>10</v>
      </c>
      <c r="I54" s="5">
        <f t="shared" si="3"/>
        <v>12</v>
      </c>
    </row>
    <row r="55" spans="1:9" ht="15.75">
      <c r="A55" s="23"/>
      <c r="B55" s="8" t="s">
        <v>1025</v>
      </c>
      <c r="C55" s="4"/>
      <c r="D55" s="4"/>
      <c r="E55" s="4"/>
      <c r="F55" s="4"/>
      <c r="G55" s="4">
        <f>SUM(G49:G54)</f>
        <v>38</v>
      </c>
      <c r="H55" s="4">
        <f>SUM(H49:H54)</f>
        <v>97</v>
      </c>
      <c r="I55" s="5">
        <f>SUM(I49:I54)</f>
        <v>135</v>
      </c>
    </row>
    <row r="56" spans="1:9" ht="15.75">
      <c r="A56" s="33" t="s">
        <v>1026</v>
      </c>
      <c r="B56" s="11" t="s">
        <v>963</v>
      </c>
      <c r="C56" s="12" t="s">
        <v>902</v>
      </c>
      <c r="D56" s="12" t="s">
        <v>903</v>
      </c>
      <c r="E56" s="4" t="s">
        <v>1027</v>
      </c>
      <c r="F56" s="4">
        <v>3</v>
      </c>
      <c r="G56" s="4">
        <v>10</v>
      </c>
      <c r="H56" s="4">
        <v>18</v>
      </c>
      <c r="I56" s="5">
        <f aca="true" t="shared" si="4" ref="I56:I61">G56+H56</f>
        <v>28</v>
      </c>
    </row>
    <row r="57" spans="1:9" ht="15.75">
      <c r="A57" s="33"/>
      <c r="B57" s="27" t="s">
        <v>1018</v>
      </c>
      <c r="C57" s="12" t="s">
        <v>281</v>
      </c>
      <c r="D57" s="12" t="s">
        <v>282</v>
      </c>
      <c r="E57" s="4" t="s">
        <v>1028</v>
      </c>
      <c r="F57" s="4">
        <v>3</v>
      </c>
      <c r="G57" s="4">
        <v>24</v>
      </c>
      <c r="H57" s="4">
        <v>23</v>
      </c>
      <c r="I57" s="5">
        <f t="shared" si="4"/>
        <v>47</v>
      </c>
    </row>
    <row r="58" spans="1:9" ht="15.75">
      <c r="A58" s="33"/>
      <c r="B58" s="27"/>
      <c r="C58" s="4" t="s">
        <v>1029</v>
      </c>
      <c r="D58" s="4" t="s">
        <v>1030</v>
      </c>
      <c r="E58" s="4" t="s">
        <v>287</v>
      </c>
      <c r="F58" s="4">
        <v>2</v>
      </c>
      <c r="G58" s="4">
        <v>34</v>
      </c>
      <c r="H58" s="4">
        <v>46</v>
      </c>
      <c r="I58" s="5">
        <f t="shared" si="4"/>
        <v>80</v>
      </c>
    </row>
    <row r="59" spans="1:9" ht="15.75">
      <c r="A59" s="33"/>
      <c r="B59" s="27" t="s">
        <v>966</v>
      </c>
      <c r="C59" s="12" t="s">
        <v>1031</v>
      </c>
      <c r="D59" s="12" t="s">
        <v>1032</v>
      </c>
      <c r="E59" s="16" t="s">
        <v>581</v>
      </c>
      <c r="F59" s="4">
        <v>2</v>
      </c>
      <c r="G59" s="4">
        <v>11</v>
      </c>
      <c r="H59" s="4">
        <v>17</v>
      </c>
      <c r="I59" s="5">
        <f t="shared" si="4"/>
        <v>28</v>
      </c>
    </row>
    <row r="60" spans="1:9" ht="15.75">
      <c r="A60" s="33"/>
      <c r="B60" s="27"/>
      <c r="C60" s="12" t="s">
        <v>1033</v>
      </c>
      <c r="D60" s="12" t="s">
        <v>1034</v>
      </c>
      <c r="E60" s="16" t="s">
        <v>271</v>
      </c>
      <c r="F60" s="4">
        <v>2</v>
      </c>
      <c r="G60" s="4">
        <v>3</v>
      </c>
      <c r="H60" s="4">
        <v>29</v>
      </c>
      <c r="I60" s="5">
        <f t="shared" si="4"/>
        <v>32</v>
      </c>
    </row>
    <row r="61" spans="1:9" ht="15.75">
      <c r="A61" s="33"/>
      <c r="B61" s="27"/>
      <c r="C61" s="12" t="s">
        <v>925</v>
      </c>
      <c r="D61" s="12" t="s">
        <v>926</v>
      </c>
      <c r="E61" s="16" t="s">
        <v>101</v>
      </c>
      <c r="F61" s="4">
        <v>2</v>
      </c>
      <c r="G61" s="4">
        <v>5</v>
      </c>
      <c r="H61" s="4">
        <v>7</v>
      </c>
      <c r="I61" s="5">
        <f t="shared" si="4"/>
        <v>12</v>
      </c>
    </row>
    <row r="62" spans="1:9" ht="15.75">
      <c r="A62" s="33"/>
      <c r="B62" s="8" t="s">
        <v>927</v>
      </c>
      <c r="C62" s="4"/>
      <c r="D62" s="4"/>
      <c r="E62" s="4"/>
      <c r="F62" s="4"/>
      <c r="G62" s="4">
        <f>SUM(G56:G61)</f>
        <v>87</v>
      </c>
      <c r="H62" s="4">
        <f>SUM(H56:H61)</f>
        <v>140</v>
      </c>
      <c r="I62" s="5">
        <f>SUM(I56:I61)</f>
        <v>227</v>
      </c>
    </row>
    <row r="63" spans="1:9" ht="41.25" customHeight="1">
      <c r="A63" s="23" t="s">
        <v>928</v>
      </c>
      <c r="B63" s="11" t="s">
        <v>929</v>
      </c>
      <c r="C63" s="8" t="s">
        <v>296</v>
      </c>
      <c r="D63" s="8" t="s">
        <v>297</v>
      </c>
      <c r="E63" s="4" t="s">
        <v>298</v>
      </c>
      <c r="F63" s="4">
        <v>3</v>
      </c>
      <c r="G63" s="4">
        <v>47</v>
      </c>
      <c r="H63" s="4">
        <v>3</v>
      </c>
      <c r="I63" s="5">
        <f>G63+H63</f>
        <v>50</v>
      </c>
    </row>
    <row r="64" spans="1:9" ht="15.75">
      <c r="A64" s="23"/>
      <c r="B64" s="8" t="s">
        <v>930</v>
      </c>
      <c r="C64" s="4"/>
      <c r="D64" s="4"/>
      <c r="E64" s="4"/>
      <c r="F64" s="4"/>
      <c r="G64" s="4">
        <v>47</v>
      </c>
      <c r="H64" s="4">
        <v>3</v>
      </c>
      <c r="I64" s="5">
        <f>SUM(I63:I63)</f>
        <v>50</v>
      </c>
    </row>
    <row r="65" spans="1:9" ht="15.75">
      <c r="A65" s="23" t="s">
        <v>931</v>
      </c>
      <c r="B65" s="11" t="s">
        <v>932</v>
      </c>
      <c r="C65" s="4" t="s">
        <v>686</v>
      </c>
      <c r="D65" s="4" t="s">
        <v>687</v>
      </c>
      <c r="E65" s="4" t="s">
        <v>904</v>
      </c>
      <c r="F65" s="4">
        <v>3</v>
      </c>
      <c r="G65" s="4">
        <v>2</v>
      </c>
      <c r="H65" s="4">
        <v>5</v>
      </c>
      <c r="I65" s="5">
        <f>G65+H65</f>
        <v>7</v>
      </c>
    </row>
    <row r="66" spans="1:9" ht="15.75">
      <c r="A66" s="23"/>
      <c r="B66" s="11" t="s">
        <v>933</v>
      </c>
      <c r="C66" s="4" t="s">
        <v>506</v>
      </c>
      <c r="D66" s="4" t="s">
        <v>507</v>
      </c>
      <c r="E66" s="4" t="s">
        <v>934</v>
      </c>
      <c r="F66" s="4">
        <v>3</v>
      </c>
      <c r="G66" s="4">
        <v>9</v>
      </c>
      <c r="H66" s="4">
        <v>21</v>
      </c>
      <c r="I66" s="5">
        <f>G66+H66</f>
        <v>30</v>
      </c>
    </row>
    <row r="67" spans="1:9" ht="15.75">
      <c r="A67" s="23"/>
      <c r="B67" s="27" t="s">
        <v>935</v>
      </c>
      <c r="C67" s="4" t="s">
        <v>381</v>
      </c>
      <c r="D67" s="4" t="s">
        <v>382</v>
      </c>
      <c r="E67" s="4" t="s">
        <v>329</v>
      </c>
      <c r="F67" s="4">
        <v>3</v>
      </c>
      <c r="G67" s="4">
        <v>2</v>
      </c>
      <c r="H67" s="4">
        <v>5</v>
      </c>
      <c r="I67" s="5">
        <f>G67+H67</f>
        <v>7</v>
      </c>
    </row>
    <row r="68" spans="1:9" ht="15.75">
      <c r="A68" s="23"/>
      <c r="B68" s="27"/>
      <c r="C68" s="4" t="s">
        <v>693</v>
      </c>
      <c r="D68" s="4" t="s">
        <v>694</v>
      </c>
      <c r="E68" s="4" t="s">
        <v>380</v>
      </c>
      <c r="F68" s="4">
        <v>3</v>
      </c>
      <c r="G68" s="4">
        <v>1</v>
      </c>
      <c r="H68" s="4">
        <v>3</v>
      </c>
      <c r="I68" s="5">
        <f>G68+H68</f>
        <v>4</v>
      </c>
    </row>
    <row r="69" spans="1:9" ht="15.75">
      <c r="A69" s="23"/>
      <c r="B69" s="8" t="s">
        <v>936</v>
      </c>
      <c r="C69" s="4"/>
      <c r="D69" s="4"/>
      <c r="E69" s="4"/>
      <c r="F69" s="4"/>
      <c r="G69" s="4">
        <f>SUM(G65:G68)</f>
        <v>14</v>
      </c>
      <c r="H69" s="4">
        <f>SUM(H65:H68)</f>
        <v>34</v>
      </c>
      <c r="I69" s="5">
        <f>SUM(I65:I68)</f>
        <v>48</v>
      </c>
    </row>
    <row r="70" spans="1:9" ht="15.75">
      <c r="A70" s="23" t="s">
        <v>937</v>
      </c>
      <c r="B70" s="27" t="s">
        <v>938</v>
      </c>
      <c r="C70" s="4" t="s">
        <v>697</v>
      </c>
      <c r="D70" s="4" t="s">
        <v>698</v>
      </c>
      <c r="E70" s="4" t="s">
        <v>699</v>
      </c>
      <c r="F70" s="4">
        <v>2</v>
      </c>
      <c r="G70" s="4">
        <v>16</v>
      </c>
      <c r="H70" s="4">
        <v>10</v>
      </c>
      <c r="I70" s="5">
        <f aca="true" t="shared" si="5" ref="I70:I75">G70+H70</f>
        <v>26</v>
      </c>
    </row>
    <row r="71" spans="1:9" ht="15.75">
      <c r="A71" s="23"/>
      <c r="B71" s="27"/>
      <c r="C71" s="4" t="s">
        <v>905</v>
      </c>
      <c r="D71" s="4" t="s">
        <v>906</v>
      </c>
      <c r="E71" s="4" t="s">
        <v>752</v>
      </c>
      <c r="F71" s="4">
        <v>2</v>
      </c>
      <c r="G71" s="4">
        <v>18</v>
      </c>
      <c r="H71" s="4">
        <v>10</v>
      </c>
      <c r="I71" s="5">
        <f t="shared" si="5"/>
        <v>28</v>
      </c>
    </row>
    <row r="72" spans="1:9" ht="15.75">
      <c r="A72" s="23"/>
      <c r="B72" s="27"/>
      <c r="C72" s="4" t="s">
        <v>907</v>
      </c>
      <c r="D72" s="4" t="s">
        <v>908</v>
      </c>
      <c r="E72" s="4" t="s">
        <v>909</v>
      </c>
      <c r="F72" s="4">
        <v>2</v>
      </c>
      <c r="G72" s="4">
        <v>12</v>
      </c>
      <c r="H72" s="4">
        <v>22</v>
      </c>
      <c r="I72" s="5">
        <f t="shared" si="5"/>
        <v>34</v>
      </c>
    </row>
    <row r="73" spans="1:9" ht="15.75">
      <c r="A73" s="23"/>
      <c r="B73" s="27" t="s">
        <v>939</v>
      </c>
      <c r="C73" s="4" t="s">
        <v>910</v>
      </c>
      <c r="D73" s="4" t="s">
        <v>911</v>
      </c>
      <c r="E73" s="4" t="s">
        <v>912</v>
      </c>
      <c r="F73" s="4">
        <v>3</v>
      </c>
      <c r="G73" s="4">
        <v>31</v>
      </c>
      <c r="H73" s="4">
        <v>24</v>
      </c>
      <c r="I73" s="5">
        <f t="shared" si="5"/>
        <v>55</v>
      </c>
    </row>
    <row r="74" spans="1:9" ht="15.75">
      <c r="A74" s="23"/>
      <c r="B74" s="27"/>
      <c r="C74" s="4" t="s">
        <v>703</v>
      </c>
      <c r="D74" s="4" t="s">
        <v>704</v>
      </c>
      <c r="E74" s="4" t="s">
        <v>483</v>
      </c>
      <c r="F74" s="4">
        <v>3</v>
      </c>
      <c r="G74" s="4">
        <v>7</v>
      </c>
      <c r="H74" s="4">
        <v>9</v>
      </c>
      <c r="I74" s="5">
        <f t="shared" si="5"/>
        <v>16</v>
      </c>
    </row>
    <row r="75" spans="1:9" ht="15.75">
      <c r="A75" s="23"/>
      <c r="B75" s="27"/>
      <c r="C75" s="4" t="s">
        <v>701</v>
      </c>
      <c r="D75" s="4" t="s">
        <v>702</v>
      </c>
      <c r="E75" s="4" t="s">
        <v>904</v>
      </c>
      <c r="F75" s="4">
        <v>3</v>
      </c>
      <c r="G75" s="4">
        <v>0</v>
      </c>
      <c r="H75" s="4">
        <v>5</v>
      </c>
      <c r="I75" s="5">
        <f t="shared" si="5"/>
        <v>5</v>
      </c>
    </row>
    <row r="76" spans="1:9" ht="15.75">
      <c r="A76" s="23"/>
      <c r="B76" s="8" t="s">
        <v>940</v>
      </c>
      <c r="C76" s="4"/>
      <c r="D76" s="4"/>
      <c r="E76" s="4"/>
      <c r="F76" s="4"/>
      <c r="G76" s="4">
        <f>SUM(G70:G75)</f>
        <v>84</v>
      </c>
      <c r="H76" s="4">
        <f>SUM(H70:H75)</f>
        <v>80</v>
      </c>
      <c r="I76" s="5">
        <f>SUM(I70:I75)</f>
        <v>164</v>
      </c>
    </row>
    <row r="77" spans="1:9" ht="15.75">
      <c r="A77" s="23" t="s">
        <v>941</v>
      </c>
      <c r="B77" s="27" t="s">
        <v>942</v>
      </c>
      <c r="C77" s="4" t="s">
        <v>943</v>
      </c>
      <c r="D77" s="4" t="s">
        <v>913</v>
      </c>
      <c r="E77" s="4" t="s">
        <v>767</v>
      </c>
      <c r="F77" s="4">
        <v>3</v>
      </c>
      <c r="G77" s="4">
        <v>36</v>
      </c>
      <c r="H77" s="4">
        <v>10</v>
      </c>
      <c r="I77" s="5">
        <f>G77+H77</f>
        <v>46</v>
      </c>
    </row>
    <row r="78" spans="1:9" ht="15.75">
      <c r="A78" s="23"/>
      <c r="B78" s="27"/>
      <c r="C78" s="4" t="s">
        <v>944</v>
      </c>
      <c r="D78" s="4" t="s">
        <v>945</v>
      </c>
      <c r="E78" s="4" t="s">
        <v>574</v>
      </c>
      <c r="F78" s="4">
        <v>2</v>
      </c>
      <c r="G78" s="4">
        <v>33</v>
      </c>
      <c r="H78" s="4">
        <v>9</v>
      </c>
      <c r="I78" s="5">
        <f aca="true" t="shared" si="6" ref="I78:I87">G78+H78</f>
        <v>42</v>
      </c>
    </row>
    <row r="79" spans="1:9" ht="33.75" customHeight="1">
      <c r="A79" s="23"/>
      <c r="B79" s="27"/>
      <c r="C79" s="4" t="s">
        <v>946</v>
      </c>
      <c r="D79" s="4" t="s">
        <v>947</v>
      </c>
      <c r="E79" s="8" t="s">
        <v>948</v>
      </c>
      <c r="F79" s="4">
        <v>3</v>
      </c>
      <c r="G79" s="4">
        <v>42</v>
      </c>
      <c r="H79" s="4">
        <v>12</v>
      </c>
      <c r="I79" s="5">
        <f t="shared" si="6"/>
        <v>54</v>
      </c>
    </row>
    <row r="80" spans="1:9" ht="15.75">
      <c r="A80" s="23"/>
      <c r="B80" s="27"/>
      <c r="C80" s="4" t="s">
        <v>949</v>
      </c>
      <c r="D80" s="4" t="s">
        <v>950</v>
      </c>
      <c r="E80" s="4" t="s">
        <v>767</v>
      </c>
      <c r="F80" s="4">
        <v>3</v>
      </c>
      <c r="G80" s="4">
        <v>36</v>
      </c>
      <c r="H80" s="4">
        <v>7</v>
      </c>
      <c r="I80" s="5">
        <f t="shared" si="6"/>
        <v>43</v>
      </c>
    </row>
    <row r="81" spans="1:9" ht="15.75">
      <c r="A81" s="23"/>
      <c r="B81" s="27"/>
      <c r="C81" s="4" t="s">
        <v>951</v>
      </c>
      <c r="D81" s="4" t="s">
        <v>952</v>
      </c>
      <c r="E81" s="4" t="s">
        <v>494</v>
      </c>
      <c r="F81" s="4">
        <v>3</v>
      </c>
      <c r="G81" s="4">
        <v>39</v>
      </c>
      <c r="H81" s="4">
        <v>10</v>
      </c>
      <c r="I81" s="5">
        <f t="shared" si="6"/>
        <v>49</v>
      </c>
    </row>
    <row r="82" spans="1:9" ht="15.75">
      <c r="A82" s="23"/>
      <c r="B82" s="27"/>
      <c r="C82" s="4" t="s">
        <v>770</v>
      </c>
      <c r="D82" s="4" t="s">
        <v>771</v>
      </c>
      <c r="E82" s="4" t="s">
        <v>494</v>
      </c>
      <c r="F82" s="4">
        <v>1</v>
      </c>
      <c r="G82" s="4">
        <v>17</v>
      </c>
      <c r="H82" s="4">
        <v>3</v>
      </c>
      <c r="I82" s="5">
        <f t="shared" si="6"/>
        <v>20</v>
      </c>
    </row>
    <row r="83" spans="1:9" ht="70.5" customHeight="1">
      <c r="A83" s="23"/>
      <c r="B83" s="27"/>
      <c r="C83" s="4" t="s">
        <v>914</v>
      </c>
      <c r="D83" s="4" t="s">
        <v>915</v>
      </c>
      <c r="E83" s="8" t="s">
        <v>916</v>
      </c>
      <c r="F83" s="4">
        <v>1</v>
      </c>
      <c r="G83" s="4">
        <v>33</v>
      </c>
      <c r="H83" s="4">
        <v>10</v>
      </c>
      <c r="I83" s="5">
        <f t="shared" si="6"/>
        <v>43</v>
      </c>
    </row>
    <row r="84" spans="1:9" ht="15.75">
      <c r="A84" s="23"/>
      <c r="B84" s="27"/>
      <c r="C84" s="4" t="s">
        <v>917</v>
      </c>
      <c r="D84" s="4" t="s">
        <v>918</v>
      </c>
      <c r="E84" s="4" t="s">
        <v>491</v>
      </c>
      <c r="F84" s="4">
        <v>1</v>
      </c>
      <c r="G84" s="4">
        <v>18</v>
      </c>
      <c r="H84" s="4">
        <v>4</v>
      </c>
      <c r="I84" s="5">
        <f t="shared" si="6"/>
        <v>22</v>
      </c>
    </row>
    <row r="85" spans="1:9" ht="20.25" customHeight="1">
      <c r="A85" s="23"/>
      <c r="B85" s="27"/>
      <c r="C85" s="4" t="s">
        <v>721</v>
      </c>
      <c r="D85" s="4" t="s">
        <v>722</v>
      </c>
      <c r="E85" s="8" t="s">
        <v>568</v>
      </c>
      <c r="F85" s="4">
        <v>3</v>
      </c>
      <c r="G85" s="4">
        <v>11</v>
      </c>
      <c r="H85" s="4">
        <v>5</v>
      </c>
      <c r="I85" s="5">
        <f t="shared" si="6"/>
        <v>16</v>
      </c>
    </row>
    <row r="86" spans="1:9" ht="19.5" customHeight="1">
      <c r="A86" s="23"/>
      <c r="B86" s="27"/>
      <c r="C86" s="4" t="s">
        <v>498</v>
      </c>
      <c r="D86" s="4" t="s">
        <v>499</v>
      </c>
      <c r="E86" s="8" t="s">
        <v>784</v>
      </c>
      <c r="F86" s="4">
        <v>3</v>
      </c>
      <c r="G86" s="4">
        <v>36</v>
      </c>
      <c r="H86" s="4">
        <v>13</v>
      </c>
      <c r="I86" s="5">
        <f t="shared" si="6"/>
        <v>49</v>
      </c>
    </row>
    <row r="87" spans="1:9" ht="15.75">
      <c r="A87" s="23"/>
      <c r="B87" s="27"/>
      <c r="C87" s="4" t="s">
        <v>919</v>
      </c>
      <c r="D87" s="4" t="s">
        <v>920</v>
      </c>
      <c r="E87" s="4" t="s">
        <v>494</v>
      </c>
      <c r="F87" s="4">
        <v>3</v>
      </c>
      <c r="G87" s="4">
        <v>47</v>
      </c>
      <c r="H87" s="4">
        <v>13</v>
      </c>
      <c r="I87" s="5">
        <f t="shared" si="6"/>
        <v>60</v>
      </c>
    </row>
    <row r="88" spans="1:9" ht="15.75">
      <c r="A88" s="23"/>
      <c r="B88" s="8" t="s">
        <v>953</v>
      </c>
      <c r="C88" s="4"/>
      <c r="D88" s="4"/>
      <c r="E88" s="4"/>
      <c r="F88" s="4"/>
      <c r="G88" s="4">
        <f>SUM(G77:G87)</f>
        <v>348</v>
      </c>
      <c r="H88" s="4">
        <f>SUM(H77:H87)</f>
        <v>96</v>
      </c>
      <c r="I88" s="5">
        <f>SUM(I77:I87)</f>
        <v>444</v>
      </c>
    </row>
    <row r="89" spans="1:9" ht="16.5" thickBot="1">
      <c r="A89" s="21" t="s">
        <v>954</v>
      </c>
      <c r="B89" s="22"/>
      <c r="C89" s="6"/>
      <c r="D89" s="6"/>
      <c r="E89" s="6"/>
      <c r="F89" s="6"/>
      <c r="G89" s="6">
        <f>G18+G27+G31+G36+G42+G48+G55+G62+G64+G69+G76+G88</f>
        <v>1358</v>
      </c>
      <c r="H89" s="6">
        <f>H18+H27+H31+H36+H42+H48+H55+H62+H64+H69+H76+H88</f>
        <v>955</v>
      </c>
      <c r="I89" s="7">
        <f>I18+I27+I31+I36+I42+I48+I55+I62+I64+I69+I76+I88</f>
        <v>2313</v>
      </c>
    </row>
    <row r="90" ht="15.75">
      <c r="G90" s="10" t="s">
        <v>921</v>
      </c>
    </row>
    <row r="91" spans="1:9" ht="15.75">
      <c r="A91" s="28"/>
      <c r="B91" s="28"/>
      <c r="C91" s="28"/>
      <c r="D91" s="28"/>
      <c r="E91" s="28"/>
      <c r="F91" s="28"/>
      <c r="G91" s="28"/>
      <c r="H91" s="28"/>
      <c r="I91" s="28"/>
    </row>
    <row r="92" spans="1:9" ht="15.75">
      <c r="A92" s="28"/>
      <c r="B92" s="28"/>
      <c r="C92" s="28"/>
      <c r="D92" s="28"/>
      <c r="E92" s="28"/>
      <c r="F92" s="28"/>
      <c r="G92" s="28"/>
      <c r="H92" s="28"/>
      <c r="I92" s="28"/>
    </row>
    <row r="93" spans="1:9" ht="15.75">
      <c r="A93" s="28"/>
      <c r="B93" s="28"/>
      <c r="C93" s="28"/>
      <c r="D93" s="28"/>
      <c r="E93" s="28"/>
      <c r="F93" s="28"/>
      <c r="G93" s="28"/>
      <c r="H93" s="28"/>
      <c r="I93" s="28"/>
    </row>
    <row r="94" spans="1:9" ht="15.75">
      <c r="A94" s="28"/>
      <c r="B94" s="28"/>
      <c r="C94" s="28"/>
      <c r="D94" s="28"/>
      <c r="E94" s="28"/>
      <c r="F94" s="28"/>
      <c r="G94" s="28"/>
      <c r="H94" s="28"/>
      <c r="I94" s="28"/>
    </row>
    <row r="95" spans="1:9" ht="15.75">
      <c r="A95" s="28"/>
      <c r="B95" s="28"/>
      <c r="C95" s="28"/>
      <c r="D95" s="28"/>
      <c r="E95" s="28"/>
      <c r="F95" s="28"/>
      <c r="G95" s="28"/>
      <c r="H95" s="28"/>
      <c r="I95" s="28"/>
    </row>
    <row r="96" spans="1:9" ht="15.75">
      <c r="A96" s="28"/>
      <c r="B96" s="28"/>
      <c r="C96" s="28"/>
      <c r="D96" s="28"/>
      <c r="E96" s="28"/>
      <c r="F96" s="28"/>
      <c r="G96" s="28"/>
      <c r="H96" s="28"/>
      <c r="I96" s="28"/>
    </row>
  </sheetData>
  <sheetProtection/>
  <mergeCells count="38">
    <mergeCell ref="A28:A31"/>
    <mergeCell ref="A32:A36"/>
    <mergeCell ref="A49:A55"/>
    <mergeCell ref="B50:B51"/>
    <mergeCell ref="A1:I1"/>
    <mergeCell ref="A3:A18"/>
    <mergeCell ref="B3:B6"/>
    <mergeCell ref="B7:B12"/>
    <mergeCell ref="B13:B15"/>
    <mergeCell ref="A19:A27"/>
    <mergeCell ref="B57:B58"/>
    <mergeCell ref="A65:A69"/>
    <mergeCell ref="B70:B72"/>
    <mergeCell ref="B73:B75"/>
    <mergeCell ref="B19:B20"/>
    <mergeCell ref="B21:B26"/>
    <mergeCell ref="B52:B54"/>
    <mergeCell ref="A56:A62"/>
    <mergeCell ref="B59:B61"/>
    <mergeCell ref="B32:B35"/>
    <mergeCell ref="A93:I93"/>
    <mergeCell ref="A63:A64"/>
    <mergeCell ref="B67:B68"/>
    <mergeCell ref="A70:A76"/>
    <mergeCell ref="A94:I94"/>
    <mergeCell ref="A89:B89"/>
    <mergeCell ref="A91:I91"/>
    <mergeCell ref="B77:B87"/>
    <mergeCell ref="A95:I95"/>
    <mergeCell ref="A96:I96"/>
    <mergeCell ref="B16:B17"/>
    <mergeCell ref="B37:B41"/>
    <mergeCell ref="B43:B47"/>
    <mergeCell ref="A37:A42"/>
    <mergeCell ref="A43:A48"/>
    <mergeCell ref="A77:A88"/>
    <mergeCell ref="B28:B30"/>
    <mergeCell ref="A92:I9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72">
      <selection activeCell="A80" sqref="A80:A82"/>
    </sheetView>
  </sheetViews>
  <sheetFormatPr defaultColWidth="9.00390625" defaultRowHeight="15.75"/>
  <cols>
    <col min="1" max="1" width="12.375" style="10" customWidth="1"/>
    <col min="2" max="2" width="19.875" style="10" customWidth="1"/>
    <col min="3" max="3" width="27.625" style="10" customWidth="1"/>
    <col min="4" max="4" width="66.375" style="10" customWidth="1"/>
    <col min="5" max="5" width="9.375" style="10" customWidth="1"/>
    <col min="6" max="6" width="6.375" style="10" customWidth="1"/>
    <col min="7" max="7" width="14.00390625" style="10" customWidth="1"/>
    <col min="8" max="8" width="14.25390625" style="10" customWidth="1"/>
    <col min="9" max="9" width="11.875" style="10" customWidth="1"/>
    <col min="10" max="16384" width="9.00390625" style="10" customWidth="1"/>
  </cols>
  <sheetData>
    <row r="1" spans="1:9" ht="16.5" thickBot="1">
      <c r="A1" s="20" t="s">
        <v>1035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1" t="s">
        <v>0</v>
      </c>
      <c r="B2" s="9" t="s">
        <v>31</v>
      </c>
      <c r="C2" s="9" t="s">
        <v>32</v>
      </c>
      <c r="D2" s="9" t="s">
        <v>33</v>
      </c>
      <c r="E2" s="2" t="s">
        <v>34</v>
      </c>
      <c r="F2" s="2" t="s">
        <v>35</v>
      </c>
      <c r="G2" s="2" t="s">
        <v>551</v>
      </c>
      <c r="H2" s="2" t="s">
        <v>552</v>
      </c>
      <c r="I2" s="3" t="s">
        <v>554</v>
      </c>
    </row>
    <row r="3" spans="1:9" ht="15.75">
      <c r="A3" s="23" t="s">
        <v>37</v>
      </c>
      <c r="B3" s="27" t="s">
        <v>38</v>
      </c>
      <c r="C3" s="4" t="s">
        <v>2</v>
      </c>
      <c r="D3" s="4" t="s">
        <v>3</v>
      </c>
      <c r="E3" s="4" t="s">
        <v>4</v>
      </c>
      <c r="F3" s="4">
        <v>2</v>
      </c>
      <c r="G3" s="4">
        <v>6</v>
      </c>
      <c r="H3" s="4">
        <v>38</v>
      </c>
      <c r="I3" s="5">
        <f>G3+H3</f>
        <v>44</v>
      </c>
    </row>
    <row r="4" spans="1:9" ht="15.75">
      <c r="A4" s="23"/>
      <c r="B4" s="27"/>
      <c r="C4" s="4" t="s">
        <v>307</v>
      </c>
      <c r="D4" s="4" t="s">
        <v>6</v>
      </c>
      <c r="E4" s="4" t="s">
        <v>583</v>
      </c>
      <c r="F4" s="4">
        <v>3</v>
      </c>
      <c r="G4" s="4">
        <v>5</v>
      </c>
      <c r="H4" s="4">
        <v>3</v>
      </c>
      <c r="I4" s="5">
        <f aca="true" t="shared" si="0" ref="I4:I18">G4+H4</f>
        <v>8</v>
      </c>
    </row>
    <row r="5" spans="1:9" ht="15.75">
      <c r="A5" s="23"/>
      <c r="B5" s="27"/>
      <c r="C5" s="4" t="s">
        <v>309</v>
      </c>
      <c r="D5" s="4" t="s">
        <v>310</v>
      </c>
      <c r="E5" s="4" t="s">
        <v>311</v>
      </c>
      <c r="F5" s="4">
        <v>3</v>
      </c>
      <c r="G5" s="4">
        <v>12</v>
      </c>
      <c r="H5" s="4">
        <v>44</v>
      </c>
      <c r="I5" s="5">
        <f t="shared" si="0"/>
        <v>56</v>
      </c>
    </row>
    <row r="6" spans="1:9" ht="15.75">
      <c r="A6" s="23"/>
      <c r="B6" s="24" t="s">
        <v>799</v>
      </c>
      <c r="C6" s="12" t="s">
        <v>800</v>
      </c>
      <c r="D6" s="12" t="s">
        <v>128</v>
      </c>
      <c r="E6" s="12" t="s">
        <v>801</v>
      </c>
      <c r="F6" s="4">
        <v>4</v>
      </c>
      <c r="G6" s="4">
        <v>9</v>
      </c>
      <c r="H6" s="4">
        <v>31</v>
      </c>
      <c r="I6" s="5">
        <f t="shared" si="0"/>
        <v>40</v>
      </c>
    </row>
    <row r="7" spans="1:9" ht="15.75">
      <c r="A7" s="23"/>
      <c r="B7" s="26"/>
      <c r="C7" s="12" t="s">
        <v>802</v>
      </c>
      <c r="D7" s="12" t="s">
        <v>61</v>
      </c>
      <c r="E7" s="12" t="s">
        <v>803</v>
      </c>
      <c r="F7" s="4">
        <v>4</v>
      </c>
      <c r="G7" s="4">
        <v>2</v>
      </c>
      <c r="H7" s="4">
        <v>36</v>
      </c>
      <c r="I7" s="5">
        <f t="shared" si="0"/>
        <v>38</v>
      </c>
    </row>
    <row r="8" spans="1:9" ht="15.75">
      <c r="A8" s="23"/>
      <c r="B8" s="26"/>
      <c r="C8" s="12" t="s">
        <v>804</v>
      </c>
      <c r="D8" s="12" t="s">
        <v>64</v>
      </c>
      <c r="E8" s="12" t="s">
        <v>805</v>
      </c>
      <c r="F8" s="4">
        <v>4</v>
      </c>
      <c r="G8" s="4">
        <v>8</v>
      </c>
      <c r="H8" s="4">
        <v>17</v>
      </c>
      <c r="I8" s="5">
        <f t="shared" si="0"/>
        <v>25</v>
      </c>
    </row>
    <row r="9" spans="1:9" ht="15.75">
      <c r="A9" s="23"/>
      <c r="B9" s="26"/>
      <c r="C9" s="12" t="s">
        <v>806</v>
      </c>
      <c r="D9" s="12" t="s">
        <v>789</v>
      </c>
      <c r="E9" s="12" t="s">
        <v>71</v>
      </c>
      <c r="F9" s="4">
        <v>3</v>
      </c>
      <c r="G9" s="4">
        <v>9</v>
      </c>
      <c r="H9" s="4">
        <v>22</v>
      </c>
      <c r="I9" s="5">
        <f t="shared" si="0"/>
        <v>31</v>
      </c>
    </row>
    <row r="10" spans="1:9" ht="15.75">
      <c r="A10" s="23"/>
      <c r="B10" s="26"/>
      <c r="C10" s="12" t="s">
        <v>807</v>
      </c>
      <c r="D10" s="12" t="s">
        <v>791</v>
      </c>
      <c r="E10" s="12" t="s">
        <v>315</v>
      </c>
      <c r="F10" s="4">
        <v>3</v>
      </c>
      <c r="G10" s="4">
        <v>2</v>
      </c>
      <c r="H10" s="4">
        <v>24</v>
      </c>
      <c r="I10" s="5">
        <f t="shared" si="0"/>
        <v>26</v>
      </c>
    </row>
    <row r="11" spans="1:9" ht="15.75">
      <c r="A11" s="23"/>
      <c r="B11" s="26"/>
      <c r="C11" s="12" t="s">
        <v>808</v>
      </c>
      <c r="D11" s="12" t="s">
        <v>790</v>
      </c>
      <c r="E11" s="12" t="s">
        <v>101</v>
      </c>
      <c r="F11" s="4">
        <v>3</v>
      </c>
      <c r="G11" s="4">
        <v>5</v>
      </c>
      <c r="H11" s="4">
        <v>7</v>
      </c>
      <c r="I11" s="5">
        <f t="shared" si="0"/>
        <v>12</v>
      </c>
    </row>
    <row r="12" spans="1:9" ht="15.75">
      <c r="A12" s="23"/>
      <c r="B12" s="25"/>
      <c r="C12" s="12" t="s">
        <v>236</v>
      </c>
      <c r="D12" s="12" t="s">
        <v>237</v>
      </c>
      <c r="E12" s="12" t="s">
        <v>71</v>
      </c>
      <c r="F12" s="4">
        <v>2</v>
      </c>
      <c r="G12" s="4">
        <v>3</v>
      </c>
      <c r="H12" s="4">
        <v>10</v>
      </c>
      <c r="I12" s="5">
        <f t="shared" si="0"/>
        <v>13</v>
      </c>
    </row>
    <row r="13" spans="1:9" ht="15.75">
      <c r="A13" s="23"/>
      <c r="B13" s="27" t="s">
        <v>39</v>
      </c>
      <c r="C13" s="4" t="s">
        <v>255</v>
      </c>
      <c r="D13" s="4" t="s">
        <v>8</v>
      </c>
      <c r="E13" s="4" t="s">
        <v>811</v>
      </c>
      <c r="F13" s="4">
        <v>3</v>
      </c>
      <c r="G13" s="4">
        <v>43</v>
      </c>
      <c r="H13" s="4">
        <v>47</v>
      </c>
      <c r="I13" s="5">
        <f t="shared" si="0"/>
        <v>90</v>
      </c>
    </row>
    <row r="14" spans="1:9" ht="15.75">
      <c r="A14" s="23"/>
      <c r="B14" s="27"/>
      <c r="C14" s="4" t="s">
        <v>11</v>
      </c>
      <c r="D14" s="4" t="s">
        <v>12</v>
      </c>
      <c r="E14" s="4" t="s">
        <v>812</v>
      </c>
      <c r="F14" s="4">
        <v>3</v>
      </c>
      <c r="G14" s="4">
        <v>47</v>
      </c>
      <c r="H14" s="4">
        <v>44</v>
      </c>
      <c r="I14" s="5">
        <f t="shared" si="0"/>
        <v>91</v>
      </c>
    </row>
    <row r="15" spans="1:9" ht="15.75">
      <c r="A15" s="23"/>
      <c r="B15" s="27"/>
      <c r="C15" s="12" t="s">
        <v>1036</v>
      </c>
      <c r="D15" s="12" t="s">
        <v>1037</v>
      </c>
      <c r="E15" s="12" t="s">
        <v>912</v>
      </c>
      <c r="F15" s="4">
        <v>3</v>
      </c>
      <c r="G15" s="4">
        <v>23</v>
      </c>
      <c r="H15" s="4">
        <v>38</v>
      </c>
      <c r="I15" s="5">
        <f t="shared" si="0"/>
        <v>61</v>
      </c>
    </row>
    <row r="16" spans="1:9" ht="15.75">
      <c r="A16" s="23"/>
      <c r="B16" s="24" t="s">
        <v>40</v>
      </c>
      <c r="C16" s="4" t="s">
        <v>258</v>
      </c>
      <c r="D16" s="4" t="s">
        <v>15</v>
      </c>
      <c r="E16" s="4" t="s">
        <v>16</v>
      </c>
      <c r="F16" s="4">
        <v>3</v>
      </c>
      <c r="G16" s="4">
        <v>23</v>
      </c>
      <c r="H16" s="4">
        <v>50</v>
      </c>
      <c r="I16" s="5">
        <f t="shared" si="0"/>
        <v>73</v>
      </c>
    </row>
    <row r="17" spans="1:9" ht="15.75">
      <c r="A17" s="23"/>
      <c r="B17" s="26"/>
      <c r="C17" s="4" t="s">
        <v>80</v>
      </c>
      <c r="D17" s="4" t="s">
        <v>81</v>
      </c>
      <c r="E17" s="4" t="s">
        <v>318</v>
      </c>
      <c r="F17" s="4">
        <v>3</v>
      </c>
      <c r="G17" s="4">
        <v>33</v>
      </c>
      <c r="H17" s="4">
        <v>32</v>
      </c>
      <c r="I17" s="5">
        <f t="shared" si="0"/>
        <v>65</v>
      </c>
    </row>
    <row r="18" spans="1:9" ht="36" customHeight="1">
      <c r="A18" s="23"/>
      <c r="B18" s="25"/>
      <c r="C18" s="4" t="s">
        <v>17</v>
      </c>
      <c r="D18" s="4" t="s">
        <v>18</v>
      </c>
      <c r="E18" s="8" t="s">
        <v>1038</v>
      </c>
      <c r="F18" s="4">
        <v>3</v>
      </c>
      <c r="G18" s="4">
        <v>22</v>
      </c>
      <c r="H18" s="4">
        <v>23</v>
      </c>
      <c r="I18" s="5">
        <f t="shared" si="0"/>
        <v>45</v>
      </c>
    </row>
    <row r="19" spans="1:9" ht="15.75">
      <c r="A19" s="23"/>
      <c r="B19" s="8" t="s">
        <v>41</v>
      </c>
      <c r="C19" s="4"/>
      <c r="D19" s="4"/>
      <c r="E19" s="4"/>
      <c r="F19" s="4"/>
      <c r="G19" s="4">
        <f>SUM(G3:G18)</f>
        <v>252</v>
      </c>
      <c r="H19" s="4">
        <f>SUM(H3:H18)</f>
        <v>466</v>
      </c>
      <c r="I19" s="5">
        <f>SUM(I3:I18)</f>
        <v>718</v>
      </c>
    </row>
    <row r="20" spans="1:9" ht="15.75">
      <c r="A20" s="23" t="s">
        <v>816</v>
      </c>
      <c r="B20" s="27" t="s">
        <v>43</v>
      </c>
      <c r="C20" s="4" t="s">
        <v>22</v>
      </c>
      <c r="D20" s="4" t="s">
        <v>23</v>
      </c>
      <c r="E20" s="4" t="s">
        <v>1039</v>
      </c>
      <c r="F20" s="4">
        <v>3</v>
      </c>
      <c r="G20" s="4">
        <v>24</v>
      </c>
      <c r="H20" s="4">
        <v>14</v>
      </c>
      <c r="I20" s="5">
        <f aca="true" t="shared" si="1" ref="I20:I29">G20+H20</f>
        <v>38</v>
      </c>
    </row>
    <row r="21" spans="1:9" ht="15.75">
      <c r="A21" s="23"/>
      <c r="B21" s="27"/>
      <c r="C21" s="4" t="s">
        <v>319</v>
      </c>
      <c r="D21" s="4" t="s">
        <v>385</v>
      </c>
      <c r="E21" s="4" t="s">
        <v>30</v>
      </c>
      <c r="F21" s="4">
        <v>1</v>
      </c>
      <c r="G21" s="4">
        <v>14</v>
      </c>
      <c r="H21" s="4">
        <v>11</v>
      </c>
      <c r="I21" s="5">
        <f t="shared" si="1"/>
        <v>25</v>
      </c>
    </row>
    <row r="22" spans="1:9" ht="15.75">
      <c r="A22" s="23"/>
      <c r="B22" s="24" t="s">
        <v>819</v>
      </c>
      <c r="C22" s="4" t="s">
        <v>820</v>
      </c>
      <c r="D22" s="16" t="s">
        <v>792</v>
      </c>
      <c r="E22" s="4" t="s">
        <v>821</v>
      </c>
      <c r="F22" s="4">
        <v>3</v>
      </c>
      <c r="G22" s="4">
        <v>53</v>
      </c>
      <c r="H22" s="4">
        <v>8</v>
      </c>
      <c r="I22" s="5">
        <f t="shared" si="1"/>
        <v>61</v>
      </c>
    </row>
    <row r="23" spans="1:9" ht="15.75">
      <c r="A23" s="23"/>
      <c r="B23" s="26"/>
      <c r="C23" s="4" t="s">
        <v>822</v>
      </c>
      <c r="D23" s="16" t="s">
        <v>793</v>
      </c>
      <c r="E23" s="4" t="s">
        <v>1040</v>
      </c>
      <c r="F23" s="4">
        <v>3</v>
      </c>
      <c r="G23" s="4">
        <v>47</v>
      </c>
      <c r="H23" s="4">
        <v>9</v>
      </c>
      <c r="I23" s="5">
        <f t="shared" si="1"/>
        <v>56</v>
      </c>
    </row>
    <row r="24" spans="1:9" ht="15.75">
      <c r="A24" s="23"/>
      <c r="B24" s="26"/>
      <c r="C24" s="4" t="s">
        <v>824</v>
      </c>
      <c r="D24" s="16" t="s">
        <v>29</v>
      </c>
      <c r="E24" s="4" t="s">
        <v>825</v>
      </c>
      <c r="F24" s="4">
        <v>3</v>
      </c>
      <c r="G24" s="4">
        <v>12</v>
      </c>
      <c r="H24" s="4">
        <v>4</v>
      </c>
      <c r="I24" s="5">
        <f t="shared" si="1"/>
        <v>16</v>
      </c>
    </row>
    <row r="25" spans="1:9" ht="15.75">
      <c r="A25" s="23"/>
      <c r="B25" s="26"/>
      <c r="C25" s="4" t="s">
        <v>826</v>
      </c>
      <c r="D25" s="16" t="s">
        <v>794</v>
      </c>
      <c r="E25" s="4" t="s">
        <v>827</v>
      </c>
      <c r="F25" s="4">
        <v>3</v>
      </c>
      <c r="G25" s="4">
        <v>48</v>
      </c>
      <c r="H25" s="4">
        <v>11</v>
      </c>
      <c r="I25" s="5">
        <f t="shared" si="1"/>
        <v>59</v>
      </c>
    </row>
    <row r="26" spans="1:9" ht="15.75">
      <c r="A26" s="23"/>
      <c r="B26" s="26"/>
      <c r="C26" s="4" t="s">
        <v>1041</v>
      </c>
      <c r="D26" s="16" t="s">
        <v>1042</v>
      </c>
      <c r="E26" s="4" t="s">
        <v>827</v>
      </c>
      <c r="F26" s="4">
        <v>3</v>
      </c>
      <c r="G26" s="4">
        <v>45</v>
      </c>
      <c r="H26" s="4">
        <v>13</v>
      </c>
      <c r="I26" s="5">
        <f t="shared" si="1"/>
        <v>58</v>
      </c>
    </row>
    <row r="27" spans="1:9" ht="15.75">
      <c r="A27" s="23"/>
      <c r="B27" s="26"/>
      <c r="C27" s="4" t="s">
        <v>830</v>
      </c>
      <c r="D27" s="16" t="s">
        <v>796</v>
      </c>
      <c r="E27" s="4" t="s">
        <v>1043</v>
      </c>
      <c r="F27" s="4">
        <v>3</v>
      </c>
      <c r="G27" s="4">
        <v>9</v>
      </c>
      <c r="H27" s="4">
        <v>4</v>
      </c>
      <c r="I27" s="5">
        <f t="shared" si="1"/>
        <v>13</v>
      </c>
    </row>
    <row r="28" spans="1:9" ht="15.75">
      <c r="A28" s="23"/>
      <c r="B28" s="26"/>
      <c r="C28" s="4" t="s">
        <v>831</v>
      </c>
      <c r="D28" s="16" t="s">
        <v>797</v>
      </c>
      <c r="E28" s="4" t="s">
        <v>832</v>
      </c>
      <c r="F28" s="4">
        <v>3</v>
      </c>
      <c r="G28" s="4">
        <v>31</v>
      </c>
      <c r="H28" s="4">
        <v>6</v>
      </c>
      <c r="I28" s="5">
        <f t="shared" si="1"/>
        <v>37</v>
      </c>
    </row>
    <row r="29" spans="1:9" ht="15.75">
      <c r="A29" s="23"/>
      <c r="B29" s="25"/>
      <c r="C29" s="4" t="s">
        <v>891</v>
      </c>
      <c r="D29" s="16" t="s">
        <v>1044</v>
      </c>
      <c r="E29" s="4" t="s">
        <v>1045</v>
      </c>
      <c r="F29" s="4">
        <v>3</v>
      </c>
      <c r="G29" s="4">
        <v>7</v>
      </c>
      <c r="H29" s="4">
        <v>2</v>
      </c>
      <c r="I29" s="5">
        <f t="shared" si="1"/>
        <v>9</v>
      </c>
    </row>
    <row r="30" spans="1:9" ht="15.75">
      <c r="A30" s="23"/>
      <c r="B30" s="8" t="s">
        <v>44</v>
      </c>
      <c r="C30" s="4"/>
      <c r="D30" s="4"/>
      <c r="E30" s="4"/>
      <c r="F30" s="4"/>
      <c r="G30" s="4">
        <f>SUM(G20:G29)</f>
        <v>290</v>
      </c>
      <c r="H30" s="4">
        <f>SUM(H20:H29)</f>
        <v>82</v>
      </c>
      <c r="I30" s="5">
        <f>SUM(I20:I29)</f>
        <v>372</v>
      </c>
    </row>
    <row r="31" spans="1:9" ht="15.75">
      <c r="A31" s="23" t="s">
        <v>199</v>
      </c>
      <c r="B31" s="27" t="s">
        <v>43</v>
      </c>
      <c r="C31" s="12" t="s">
        <v>143</v>
      </c>
      <c r="D31" s="12" t="s">
        <v>144</v>
      </c>
      <c r="E31" s="12" t="s">
        <v>27</v>
      </c>
      <c r="F31" s="4">
        <v>3</v>
      </c>
      <c r="G31" s="4">
        <v>20</v>
      </c>
      <c r="H31" s="4">
        <v>6</v>
      </c>
      <c r="I31" s="5">
        <f>G31+H31</f>
        <v>26</v>
      </c>
    </row>
    <row r="32" spans="1:9" ht="15.75">
      <c r="A32" s="23"/>
      <c r="B32" s="27"/>
      <c r="C32" s="12" t="s">
        <v>1046</v>
      </c>
      <c r="D32" s="12" t="s">
        <v>1047</v>
      </c>
      <c r="E32" s="12" t="s">
        <v>149</v>
      </c>
      <c r="F32" s="4">
        <v>3</v>
      </c>
      <c r="G32" s="4">
        <v>19</v>
      </c>
      <c r="H32" s="4">
        <v>13</v>
      </c>
      <c r="I32" s="5">
        <f>G32+H32</f>
        <v>32</v>
      </c>
    </row>
    <row r="33" spans="1:9" ht="15.75">
      <c r="A33" s="23"/>
      <c r="B33" s="8" t="s">
        <v>201</v>
      </c>
      <c r="C33" s="4"/>
      <c r="D33" s="4"/>
      <c r="E33" s="4"/>
      <c r="F33" s="4"/>
      <c r="G33" s="4">
        <f>SUM(G31:G32)</f>
        <v>39</v>
      </c>
      <c r="H33" s="4">
        <f>SUM(H31:H32)</f>
        <v>19</v>
      </c>
      <c r="I33" s="5">
        <f>SUM(I31:I32)</f>
        <v>58</v>
      </c>
    </row>
    <row r="34" spans="1:9" ht="15.75">
      <c r="A34" s="23" t="s">
        <v>202</v>
      </c>
      <c r="B34" s="27" t="s">
        <v>43</v>
      </c>
      <c r="C34" s="4" t="s">
        <v>320</v>
      </c>
      <c r="D34" s="4" t="s">
        <v>321</v>
      </c>
      <c r="E34" s="4" t="s">
        <v>147</v>
      </c>
      <c r="F34" s="4">
        <v>3</v>
      </c>
      <c r="G34" s="4">
        <v>6</v>
      </c>
      <c r="H34" s="4">
        <v>5</v>
      </c>
      <c r="I34" s="5">
        <f>G34+H34</f>
        <v>11</v>
      </c>
    </row>
    <row r="35" spans="1:9" ht="15.75">
      <c r="A35" s="23"/>
      <c r="B35" s="27"/>
      <c r="C35" s="12" t="s">
        <v>278</v>
      </c>
      <c r="D35" s="12" t="s">
        <v>279</v>
      </c>
      <c r="E35" s="12" t="s">
        <v>280</v>
      </c>
      <c r="F35" s="4">
        <v>3</v>
      </c>
      <c r="G35" s="4">
        <v>17</v>
      </c>
      <c r="H35" s="4">
        <v>12</v>
      </c>
      <c r="I35" s="5">
        <f>G35+H35</f>
        <v>29</v>
      </c>
    </row>
    <row r="36" spans="1:9" ht="15.75">
      <c r="A36" s="23"/>
      <c r="B36" s="8" t="s">
        <v>203</v>
      </c>
      <c r="C36" s="4"/>
      <c r="D36" s="4"/>
      <c r="E36" s="4"/>
      <c r="F36" s="4"/>
      <c r="G36" s="4">
        <f>SUM(G34:G35)</f>
        <v>23</v>
      </c>
      <c r="H36" s="4">
        <f>SUM(H34:H35)</f>
        <v>17</v>
      </c>
      <c r="I36" s="5">
        <f>SUM(I34:I35)</f>
        <v>40</v>
      </c>
    </row>
    <row r="37" spans="1:9" ht="15.75">
      <c r="A37" s="23" t="s">
        <v>1052</v>
      </c>
      <c r="B37" s="27" t="s">
        <v>1053</v>
      </c>
      <c r="C37" s="4" t="s">
        <v>336</v>
      </c>
      <c r="D37" s="4" t="s">
        <v>390</v>
      </c>
      <c r="E37" s="4" t="s">
        <v>391</v>
      </c>
      <c r="F37" s="4">
        <v>3</v>
      </c>
      <c r="G37" s="4">
        <v>41</v>
      </c>
      <c r="H37" s="4">
        <v>9</v>
      </c>
      <c r="I37" s="5">
        <f aca="true" t="shared" si="2" ref="I37:I44">G37+H37</f>
        <v>50</v>
      </c>
    </row>
    <row r="38" spans="1:9" ht="15.75">
      <c r="A38" s="23"/>
      <c r="B38" s="27"/>
      <c r="C38" s="4" t="s">
        <v>337</v>
      </c>
      <c r="D38" s="4" t="s">
        <v>338</v>
      </c>
      <c r="E38" s="4" t="s">
        <v>339</v>
      </c>
      <c r="F38" s="4">
        <v>3</v>
      </c>
      <c r="G38" s="4">
        <v>40</v>
      </c>
      <c r="H38" s="4">
        <v>9</v>
      </c>
      <c r="I38" s="5">
        <f t="shared" si="2"/>
        <v>49</v>
      </c>
    </row>
    <row r="39" spans="1:9" ht="15.75">
      <c r="A39" s="23"/>
      <c r="B39" s="27"/>
      <c r="C39" s="12" t="s">
        <v>424</v>
      </c>
      <c r="D39" s="12" t="s">
        <v>425</v>
      </c>
      <c r="E39" s="12" t="s">
        <v>426</v>
      </c>
      <c r="F39" s="4">
        <v>3</v>
      </c>
      <c r="G39" s="4">
        <v>19</v>
      </c>
      <c r="H39" s="4">
        <v>5</v>
      </c>
      <c r="I39" s="5">
        <f t="shared" si="2"/>
        <v>24</v>
      </c>
    </row>
    <row r="40" spans="1:9" ht="15.75">
      <c r="A40" s="23"/>
      <c r="B40" s="27"/>
      <c r="C40" s="12" t="s">
        <v>1048</v>
      </c>
      <c r="D40" s="12" t="s">
        <v>341</v>
      </c>
      <c r="E40" s="12" t="s">
        <v>431</v>
      </c>
      <c r="F40" s="4">
        <v>3</v>
      </c>
      <c r="G40" s="4">
        <v>11</v>
      </c>
      <c r="H40" s="4">
        <v>2</v>
      </c>
      <c r="I40" s="5">
        <f t="shared" si="2"/>
        <v>13</v>
      </c>
    </row>
    <row r="41" spans="1:9" ht="88.5" customHeight="1">
      <c r="A41" s="23"/>
      <c r="B41" s="27"/>
      <c r="C41" s="4" t="s">
        <v>342</v>
      </c>
      <c r="D41" s="4" t="s">
        <v>343</v>
      </c>
      <c r="E41" s="8" t="s">
        <v>1049</v>
      </c>
      <c r="F41" s="4">
        <v>3</v>
      </c>
      <c r="G41" s="4">
        <v>14</v>
      </c>
      <c r="H41" s="4">
        <v>2</v>
      </c>
      <c r="I41" s="5">
        <f t="shared" si="2"/>
        <v>16</v>
      </c>
    </row>
    <row r="42" spans="1:9" ht="18" customHeight="1">
      <c r="A42" s="23"/>
      <c r="B42" s="27"/>
      <c r="C42" s="4" t="s">
        <v>342</v>
      </c>
      <c r="D42" s="4" t="s">
        <v>343</v>
      </c>
      <c r="E42" s="8" t="s">
        <v>1050</v>
      </c>
      <c r="F42" s="4">
        <v>3</v>
      </c>
      <c r="G42" s="4">
        <v>8</v>
      </c>
      <c r="H42" s="4">
        <v>1</v>
      </c>
      <c r="I42" s="5">
        <f t="shared" si="2"/>
        <v>9</v>
      </c>
    </row>
    <row r="43" spans="1:9" ht="32.25">
      <c r="A43" s="23"/>
      <c r="B43" s="27"/>
      <c r="C43" s="4" t="s">
        <v>344</v>
      </c>
      <c r="D43" s="4" t="s">
        <v>345</v>
      </c>
      <c r="E43" s="8" t="s">
        <v>1051</v>
      </c>
      <c r="F43" s="4">
        <v>3</v>
      </c>
      <c r="G43" s="4">
        <v>18</v>
      </c>
      <c r="H43" s="4">
        <v>2</v>
      </c>
      <c r="I43" s="5">
        <f t="shared" si="2"/>
        <v>20</v>
      </c>
    </row>
    <row r="44" spans="1:9" ht="15.75">
      <c r="A44" s="23"/>
      <c r="B44" s="27"/>
      <c r="C44" s="4" t="s">
        <v>740</v>
      </c>
      <c r="D44" s="4" t="s">
        <v>741</v>
      </c>
      <c r="E44" s="4" t="s">
        <v>339</v>
      </c>
      <c r="F44" s="4">
        <v>3</v>
      </c>
      <c r="G44" s="4">
        <v>16</v>
      </c>
      <c r="H44" s="4">
        <v>2</v>
      </c>
      <c r="I44" s="5">
        <f t="shared" si="2"/>
        <v>18</v>
      </c>
    </row>
    <row r="45" spans="1:9" ht="15.75">
      <c r="A45" s="23"/>
      <c r="B45" s="8" t="s">
        <v>207</v>
      </c>
      <c r="C45" s="4"/>
      <c r="D45" s="4"/>
      <c r="E45" s="4"/>
      <c r="F45" s="4"/>
      <c r="G45" s="4">
        <f>SUM(G37:G44)</f>
        <v>167</v>
      </c>
      <c r="H45" s="4">
        <f>SUM(H37:H44)</f>
        <v>32</v>
      </c>
      <c r="I45" s="5">
        <f>SUM(I37:I44)</f>
        <v>199</v>
      </c>
    </row>
    <row r="46" spans="1:9" ht="15.75">
      <c r="A46" s="23" t="s">
        <v>204</v>
      </c>
      <c r="B46" s="11" t="s">
        <v>38</v>
      </c>
      <c r="C46" s="4" t="s">
        <v>1054</v>
      </c>
      <c r="D46" s="4" t="s">
        <v>900</v>
      </c>
      <c r="E46" s="4" t="s">
        <v>1055</v>
      </c>
      <c r="F46" s="4">
        <v>3</v>
      </c>
      <c r="G46" s="4">
        <v>4</v>
      </c>
      <c r="H46" s="4">
        <v>22</v>
      </c>
      <c r="I46" s="5">
        <f aca="true" t="shared" si="3" ref="I46:I52">G46+H46</f>
        <v>26</v>
      </c>
    </row>
    <row r="47" spans="1:9" ht="15.75">
      <c r="A47" s="23"/>
      <c r="B47" s="24" t="s">
        <v>205</v>
      </c>
      <c r="C47" s="4" t="s">
        <v>114</v>
      </c>
      <c r="D47" s="4" t="s">
        <v>115</v>
      </c>
      <c r="E47" s="4" t="s">
        <v>300</v>
      </c>
      <c r="F47" s="4">
        <v>3</v>
      </c>
      <c r="G47" s="4">
        <v>10</v>
      </c>
      <c r="H47" s="4">
        <v>9</v>
      </c>
      <c r="I47" s="5">
        <f t="shared" si="3"/>
        <v>19</v>
      </c>
    </row>
    <row r="48" spans="1:9" ht="15.75">
      <c r="A48" s="23"/>
      <c r="B48" s="26"/>
      <c r="C48" s="12" t="s">
        <v>351</v>
      </c>
      <c r="D48" s="12" t="s">
        <v>352</v>
      </c>
      <c r="E48" s="12" t="s">
        <v>745</v>
      </c>
      <c r="F48" s="4">
        <v>4</v>
      </c>
      <c r="G48" s="4">
        <v>21</v>
      </c>
      <c r="H48" s="4">
        <v>37</v>
      </c>
      <c r="I48" s="5">
        <f t="shared" si="3"/>
        <v>58</v>
      </c>
    </row>
    <row r="49" spans="1:9" ht="15.75">
      <c r="A49" s="23"/>
      <c r="B49" s="25"/>
      <c r="C49" s="12" t="s">
        <v>111</v>
      </c>
      <c r="D49" s="12" t="s">
        <v>112</v>
      </c>
      <c r="E49" s="12" t="s">
        <v>113</v>
      </c>
      <c r="F49" s="4">
        <v>2</v>
      </c>
      <c r="G49" s="4">
        <v>14</v>
      </c>
      <c r="H49" s="4">
        <v>18</v>
      </c>
      <c r="I49" s="5">
        <f t="shared" si="3"/>
        <v>32</v>
      </c>
    </row>
    <row r="50" spans="1:9" ht="18.75" customHeight="1">
      <c r="A50" s="23"/>
      <c r="B50" s="27" t="s">
        <v>799</v>
      </c>
      <c r="C50" s="12" t="s">
        <v>117</v>
      </c>
      <c r="D50" s="12" t="s">
        <v>119</v>
      </c>
      <c r="E50" s="12" t="s">
        <v>581</v>
      </c>
      <c r="F50" s="4">
        <v>2</v>
      </c>
      <c r="G50" s="4">
        <v>6</v>
      </c>
      <c r="H50" s="4">
        <v>18</v>
      </c>
      <c r="I50" s="5">
        <f t="shared" si="3"/>
        <v>24</v>
      </c>
    </row>
    <row r="51" spans="1:9" ht="18" customHeight="1">
      <c r="A51" s="23"/>
      <c r="B51" s="27"/>
      <c r="C51" s="12" t="s">
        <v>853</v>
      </c>
      <c r="D51" s="12" t="s">
        <v>121</v>
      </c>
      <c r="E51" s="12" t="s">
        <v>271</v>
      </c>
      <c r="F51" s="4">
        <v>2</v>
      </c>
      <c r="G51" s="4">
        <v>1</v>
      </c>
      <c r="H51" s="4">
        <v>21</v>
      </c>
      <c r="I51" s="5">
        <f t="shared" si="3"/>
        <v>22</v>
      </c>
    </row>
    <row r="52" spans="1:9" ht="21" customHeight="1">
      <c r="A52" s="23"/>
      <c r="B52" s="27"/>
      <c r="C52" s="12" t="s">
        <v>854</v>
      </c>
      <c r="D52" s="12" t="s">
        <v>360</v>
      </c>
      <c r="E52" s="12" t="s">
        <v>101</v>
      </c>
      <c r="F52" s="4">
        <v>2</v>
      </c>
      <c r="G52" s="4">
        <v>5</v>
      </c>
      <c r="H52" s="4">
        <v>7</v>
      </c>
      <c r="I52" s="5">
        <f t="shared" si="3"/>
        <v>12</v>
      </c>
    </row>
    <row r="53" spans="1:9" ht="15.75">
      <c r="A53" s="23"/>
      <c r="B53" s="8" t="s">
        <v>212</v>
      </c>
      <c r="C53" s="4"/>
      <c r="D53" s="4"/>
      <c r="E53" s="4"/>
      <c r="F53" s="4"/>
      <c r="G53" s="4">
        <f>SUM(G46:G52)</f>
        <v>61</v>
      </c>
      <c r="H53" s="4">
        <f>SUM(H46:H52)</f>
        <v>132</v>
      </c>
      <c r="I53" s="5">
        <f>SUM(I46:I52)</f>
        <v>193</v>
      </c>
    </row>
    <row r="54" spans="1:9" ht="15.75">
      <c r="A54" s="33" t="s">
        <v>856</v>
      </c>
      <c r="B54" s="11" t="s">
        <v>38</v>
      </c>
      <c r="C54" s="12" t="s">
        <v>1056</v>
      </c>
      <c r="D54" s="12" t="s">
        <v>903</v>
      </c>
      <c r="E54" s="4" t="s">
        <v>580</v>
      </c>
      <c r="F54" s="4">
        <v>3</v>
      </c>
      <c r="G54" s="4">
        <v>7</v>
      </c>
      <c r="H54" s="4">
        <v>15</v>
      </c>
      <c r="I54" s="5">
        <f aca="true" t="shared" si="4" ref="I54:I60">G54+H54</f>
        <v>22</v>
      </c>
    </row>
    <row r="55" spans="1:9" ht="15.75">
      <c r="A55" s="33"/>
      <c r="B55" s="27" t="s">
        <v>205</v>
      </c>
      <c r="C55" s="4" t="s">
        <v>356</v>
      </c>
      <c r="D55" s="4" t="s">
        <v>393</v>
      </c>
      <c r="E55" s="4" t="s">
        <v>287</v>
      </c>
      <c r="F55" s="4">
        <v>2</v>
      </c>
      <c r="G55" s="4">
        <v>42</v>
      </c>
      <c r="H55" s="4">
        <v>30</v>
      </c>
      <c r="I55" s="5">
        <f t="shared" si="4"/>
        <v>72</v>
      </c>
    </row>
    <row r="56" spans="1:9" ht="15.75">
      <c r="A56" s="33"/>
      <c r="B56" s="27"/>
      <c r="C56" s="12" t="s">
        <v>357</v>
      </c>
      <c r="D56" s="12" t="s">
        <v>358</v>
      </c>
      <c r="E56" s="12" t="s">
        <v>860</v>
      </c>
      <c r="F56" s="4">
        <v>2</v>
      </c>
      <c r="G56" s="4">
        <v>27</v>
      </c>
      <c r="H56" s="4">
        <v>31</v>
      </c>
      <c r="I56" s="5">
        <f t="shared" si="4"/>
        <v>58</v>
      </c>
    </row>
    <row r="57" spans="1:9" ht="15.75">
      <c r="A57" s="33"/>
      <c r="B57" s="27"/>
      <c r="C57" s="12" t="s">
        <v>288</v>
      </c>
      <c r="D57" s="12" t="s">
        <v>289</v>
      </c>
      <c r="E57" s="12" t="s">
        <v>861</v>
      </c>
      <c r="F57" s="4">
        <v>3</v>
      </c>
      <c r="G57" s="4">
        <v>19</v>
      </c>
      <c r="H57" s="4">
        <v>16</v>
      </c>
      <c r="I57" s="5">
        <f t="shared" si="4"/>
        <v>35</v>
      </c>
    </row>
    <row r="58" spans="1:9" ht="15.75">
      <c r="A58" s="33"/>
      <c r="B58" s="27" t="s">
        <v>799</v>
      </c>
      <c r="C58" s="12" t="s">
        <v>863</v>
      </c>
      <c r="D58" s="12" t="s">
        <v>131</v>
      </c>
      <c r="E58" s="12" t="s">
        <v>581</v>
      </c>
      <c r="F58" s="4">
        <v>2</v>
      </c>
      <c r="G58" s="4">
        <v>7</v>
      </c>
      <c r="H58" s="4">
        <v>22</v>
      </c>
      <c r="I58" s="5">
        <f t="shared" si="4"/>
        <v>29</v>
      </c>
    </row>
    <row r="59" spans="1:9" ht="15.75">
      <c r="A59" s="33"/>
      <c r="B59" s="27"/>
      <c r="C59" s="12" t="s">
        <v>864</v>
      </c>
      <c r="D59" s="12" t="s">
        <v>133</v>
      </c>
      <c r="E59" s="12" t="s">
        <v>100</v>
      </c>
      <c r="F59" s="4">
        <v>2</v>
      </c>
      <c r="G59" s="4">
        <v>3</v>
      </c>
      <c r="H59" s="4">
        <v>30</v>
      </c>
      <c r="I59" s="5">
        <f t="shared" si="4"/>
        <v>33</v>
      </c>
    </row>
    <row r="60" spans="1:9" ht="15.75">
      <c r="A60" s="33"/>
      <c r="B60" s="27"/>
      <c r="C60" s="12" t="s">
        <v>865</v>
      </c>
      <c r="D60" s="12" t="s">
        <v>135</v>
      </c>
      <c r="E60" s="12" t="s">
        <v>101</v>
      </c>
      <c r="F60" s="4">
        <v>2</v>
      </c>
      <c r="G60" s="4">
        <v>2</v>
      </c>
      <c r="H60" s="4">
        <v>13</v>
      </c>
      <c r="I60" s="5">
        <f t="shared" si="4"/>
        <v>15</v>
      </c>
    </row>
    <row r="61" spans="1:9" ht="15.75">
      <c r="A61" s="33"/>
      <c r="B61" s="8" t="s">
        <v>304</v>
      </c>
      <c r="C61" s="4"/>
      <c r="D61" s="4"/>
      <c r="E61" s="4"/>
      <c r="F61" s="4"/>
      <c r="G61" s="4">
        <f>SUM(G54:G60)</f>
        <v>107</v>
      </c>
      <c r="H61" s="4">
        <f>SUM(H54:H60)</f>
        <v>157</v>
      </c>
      <c r="I61" s="5">
        <f>SUM(I54:I60)</f>
        <v>264</v>
      </c>
    </row>
    <row r="62" spans="1:9" ht="32.25">
      <c r="A62" s="23" t="s">
        <v>626</v>
      </c>
      <c r="B62" s="11" t="s">
        <v>303</v>
      </c>
      <c r="C62" s="8" t="s">
        <v>369</v>
      </c>
      <c r="D62" s="8" t="s">
        <v>370</v>
      </c>
      <c r="E62" s="4" t="s">
        <v>298</v>
      </c>
      <c r="F62" s="4">
        <v>3</v>
      </c>
      <c r="G62" s="4">
        <v>33</v>
      </c>
      <c r="H62" s="4">
        <v>0</v>
      </c>
      <c r="I62" s="5">
        <f aca="true" t="shared" si="5" ref="I62:I71">G62+H62</f>
        <v>33</v>
      </c>
    </row>
    <row r="63" spans="1:9" ht="15.75">
      <c r="A63" s="23"/>
      <c r="B63" s="8" t="s">
        <v>396</v>
      </c>
      <c r="C63" s="4"/>
      <c r="D63" s="4"/>
      <c r="E63" s="4"/>
      <c r="F63" s="4"/>
      <c r="G63" s="4">
        <v>33</v>
      </c>
      <c r="H63" s="4">
        <v>0</v>
      </c>
      <c r="I63" s="5">
        <f t="shared" si="5"/>
        <v>33</v>
      </c>
    </row>
    <row r="64" spans="1:9" ht="15.75">
      <c r="A64" s="29" t="s">
        <v>397</v>
      </c>
      <c r="B64" s="11" t="s">
        <v>39</v>
      </c>
      <c r="C64" s="4" t="s">
        <v>371</v>
      </c>
      <c r="D64" s="4" t="s">
        <v>372</v>
      </c>
      <c r="E64" s="4" t="s">
        <v>373</v>
      </c>
      <c r="F64" s="4">
        <v>3</v>
      </c>
      <c r="G64" s="4">
        <v>4</v>
      </c>
      <c r="H64" s="4">
        <v>7</v>
      </c>
      <c r="I64" s="5">
        <f t="shared" si="5"/>
        <v>11</v>
      </c>
    </row>
    <row r="65" spans="1:9" ht="16.5" customHeight="1">
      <c r="A65" s="30"/>
      <c r="B65" s="11" t="s">
        <v>40</v>
      </c>
      <c r="C65" s="4" t="s">
        <v>748</v>
      </c>
      <c r="D65" s="4" t="s">
        <v>749</v>
      </c>
      <c r="E65" s="4" t="s">
        <v>16</v>
      </c>
      <c r="F65" s="4">
        <v>3</v>
      </c>
      <c r="G65" s="4">
        <v>34</v>
      </c>
      <c r="H65" s="4">
        <v>25</v>
      </c>
      <c r="I65" s="5">
        <f t="shared" si="5"/>
        <v>59</v>
      </c>
    </row>
    <row r="66" spans="1:9" ht="15.75">
      <c r="A66" s="30"/>
      <c r="B66" s="27" t="s">
        <v>398</v>
      </c>
      <c r="C66" s="4" t="s">
        <v>399</v>
      </c>
      <c r="D66" s="4" t="s">
        <v>374</v>
      </c>
      <c r="E66" s="4" t="s">
        <v>375</v>
      </c>
      <c r="F66" s="4">
        <v>3</v>
      </c>
      <c r="G66" s="4">
        <v>14</v>
      </c>
      <c r="H66" s="4">
        <v>28</v>
      </c>
      <c r="I66" s="5">
        <f t="shared" si="5"/>
        <v>42</v>
      </c>
    </row>
    <row r="67" spans="1:9" ht="15.75">
      <c r="A67" s="30"/>
      <c r="B67" s="27"/>
      <c r="C67" s="4" t="s">
        <v>400</v>
      </c>
      <c r="D67" s="4" t="s">
        <v>376</v>
      </c>
      <c r="E67" s="4" t="s">
        <v>377</v>
      </c>
      <c r="F67" s="4">
        <v>3</v>
      </c>
      <c r="G67" s="4">
        <v>14</v>
      </c>
      <c r="H67" s="4">
        <v>16</v>
      </c>
      <c r="I67" s="5">
        <f t="shared" si="5"/>
        <v>30</v>
      </c>
    </row>
    <row r="68" spans="1:9" ht="15.75">
      <c r="A68" s="30"/>
      <c r="B68" s="24" t="s">
        <v>635</v>
      </c>
      <c r="C68" s="4" t="s">
        <v>381</v>
      </c>
      <c r="D68" s="4" t="s">
        <v>382</v>
      </c>
      <c r="E68" s="4" t="s">
        <v>329</v>
      </c>
      <c r="F68" s="4">
        <v>3</v>
      </c>
      <c r="G68" s="4">
        <v>3</v>
      </c>
      <c r="H68" s="4">
        <v>11</v>
      </c>
      <c r="I68" s="5">
        <f t="shared" si="5"/>
        <v>14</v>
      </c>
    </row>
    <row r="69" spans="1:9" ht="15.75">
      <c r="A69" s="30"/>
      <c r="B69" s="26"/>
      <c r="C69" s="4" t="s">
        <v>322</v>
      </c>
      <c r="D69" s="4" t="s">
        <v>323</v>
      </c>
      <c r="E69" s="4" t="s">
        <v>324</v>
      </c>
      <c r="F69" s="4">
        <v>3</v>
      </c>
      <c r="G69" s="4">
        <v>29</v>
      </c>
      <c r="H69" s="4">
        <v>22</v>
      </c>
      <c r="I69" s="5">
        <f t="shared" si="5"/>
        <v>51</v>
      </c>
    </row>
    <row r="70" spans="1:9" ht="15.75">
      <c r="A70" s="30"/>
      <c r="B70" s="26"/>
      <c r="C70" s="4" t="s">
        <v>510</v>
      </c>
      <c r="D70" s="4" t="s">
        <v>511</v>
      </c>
      <c r="E70" s="4" t="s">
        <v>324</v>
      </c>
      <c r="F70" s="4">
        <v>3</v>
      </c>
      <c r="G70" s="4">
        <v>5</v>
      </c>
      <c r="H70" s="4">
        <v>4</v>
      </c>
      <c r="I70" s="5">
        <f t="shared" si="5"/>
        <v>9</v>
      </c>
    </row>
    <row r="71" spans="1:9" ht="15.75">
      <c r="A71" s="30"/>
      <c r="B71" s="25"/>
      <c r="C71" s="4" t="s">
        <v>1057</v>
      </c>
      <c r="D71" s="4" t="s">
        <v>1058</v>
      </c>
      <c r="E71" s="4" t="s">
        <v>380</v>
      </c>
      <c r="F71" s="4">
        <v>3</v>
      </c>
      <c r="G71" s="4">
        <v>11</v>
      </c>
      <c r="H71" s="4">
        <v>6</v>
      </c>
      <c r="I71" s="5">
        <f t="shared" si="5"/>
        <v>17</v>
      </c>
    </row>
    <row r="72" spans="1:9" ht="15.75">
      <c r="A72" s="31"/>
      <c r="B72" s="8" t="s">
        <v>401</v>
      </c>
      <c r="C72" s="4"/>
      <c r="D72" s="4"/>
      <c r="E72" s="4"/>
      <c r="F72" s="4"/>
      <c r="G72" s="4">
        <f>SUM(G64:G71)</f>
        <v>114</v>
      </c>
      <c r="H72" s="4">
        <f>SUM(H64:H71)</f>
        <v>119</v>
      </c>
      <c r="I72" s="5">
        <f>SUM(I64:I71)</f>
        <v>233</v>
      </c>
    </row>
    <row r="73" spans="1:9" ht="15.75">
      <c r="A73" s="23" t="s">
        <v>877</v>
      </c>
      <c r="B73" s="27" t="s">
        <v>878</v>
      </c>
      <c r="C73" s="4" t="s">
        <v>750</v>
      </c>
      <c r="D73" s="4" t="s">
        <v>751</v>
      </c>
      <c r="E73" s="4" t="s">
        <v>752</v>
      </c>
      <c r="F73" s="4">
        <v>2</v>
      </c>
      <c r="G73" s="4">
        <v>22</v>
      </c>
      <c r="H73" s="4">
        <v>39</v>
      </c>
      <c r="I73" s="5">
        <f>G73+H73</f>
        <v>61</v>
      </c>
    </row>
    <row r="74" spans="1:9" ht="15.75">
      <c r="A74" s="23"/>
      <c r="B74" s="27"/>
      <c r="C74" s="4" t="s">
        <v>753</v>
      </c>
      <c r="D74" s="4" t="s">
        <v>754</v>
      </c>
      <c r="E74" s="4" t="s">
        <v>755</v>
      </c>
      <c r="F74" s="4">
        <v>2</v>
      </c>
      <c r="G74" s="4">
        <v>45</v>
      </c>
      <c r="H74" s="4">
        <v>36</v>
      </c>
      <c r="I74" s="5">
        <f>G74+H74</f>
        <v>81</v>
      </c>
    </row>
    <row r="75" spans="1:9" ht="15.75">
      <c r="A75" s="23"/>
      <c r="B75" s="11" t="s">
        <v>879</v>
      </c>
      <c r="C75" s="4" t="s">
        <v>706</v>
      </c>
      <c r="D75" s="4" t="s">
        <v>707</v>
      </c>
      <c r="E75" s="4" t="s">
        <v>74</v>
      </c>
      <c r="F75" s="4">
        <v>3</v>
      </c>
      <c r="G75" s="4">
        <v>31</v>
      </c>
      <c r="H75" s="4">
        <v>45</v>
      </c>
      <c r="I75" s="5">
        <f>G75+H75</f>
        <v>76</v>
      </c>
    </row>
    <row r="76" spans="1:9" ht="15.75">
      <c r="A76" s="23"/>
      <c r="B76" s="8" t="s">
        <v>880</v>
      </c>
      <c r="C76" s="4"/>
      <c r="D76" s="4"/>
      <c r="E76" s="4"/>
      <c r="F76" s="4"/>
      <c r="G76" s="4">
        <f>SUM(G73:G75)</f>
        <v>98</v>
      </c>
      <c r="H76" s="4">
        <f>SUM(H73:H75)</f>
        <v>120</v>
      </c>
      <c r="I76" s="5">
        <f>SUM(I73:I75)</f>
        <v>218</v>
      </c>
    </row>
    <row r="77" spans="1:9" ht="15.75">
      <c r="A77" s="23" t="s">
        <v>1059</v>
      </c>
      <c r="B77" s="27" t="s">
        <v>1061</v>
      </c>
      <c r="C77" s="4" t="s">
        <v>1060</v>
      </c>
      <c r="D77" s="4" t="s">
        <v>567</v>
      </c>
      <c r="E77" s="4" t="s">
        <v>568</v>
      </c>
      <c r="F77" s="4">
        <v>3</v>
      </c>
      <c r="G77" s="4">
        <v>48</v>
      </c>
      <c r="H77" s="4">
        <v>10</v>
      </c>
      <c r="I77" s="5">
        <f>G77+H77</f>
        <v>58</v>
      </c>
    </row>
    <row r="78" spans="1:9" ht="15.75">
      <c r="A78" s="23"/>
      <c r="B78" s="27"/>
      <c r="C78" s="4" t="s">
        <v>782</v>
      </c>
      <c r="D78" s="4" t="s">
        <v>783</v>
      </c>
      <c r="E78" s="4" t="s">
        <v>784</v>
      </c>
      <c r="F78" s="4">
        <v>3</v>
      </c>
      <c r="G78" s="4">
        <v>37</v>
      </c>
      <c r="H78" s="4">
        <v>16</v>
      </c>
      <c r="I78" s="5">
        <f>G78+H78</f>
        <v>53</v>
      </c>
    </row>
    <row r="79" spans="1:9" ht="15.75">
      <c r="A79" s="23"/>
      <c r="B79" s="8" t="s">
        <v>883</v>
      </c>
      <c r="C79" s="4"/>
      <c r="D79" s="4"/>
      <c r="E79" s="4"/>
      <c r="F79" s="4"/>
      <c r="G79" s="4">
        <f>SUM(G77:G78)</f>
        <v>85</v>
      </c>
      <c r="H79" s="4">
        <f>SUM(H77:H78)</f>
        <v>26</v>
      </c>
      <c r="I79" s="5">
        <f>SUM(I77:I78)</f>
        <v>111</v>
      </c>
    </row>
    <row r="80" spans="1:9" ht="15.75">
      <c r="A80" s="29" t="s">
        <v>1067</v>
      </c>
      <c r="B80" s="17" t="s">
        <v>1062</v>
      </c>
      <c r="C80" s="19" t="s">
        <v>575</v>
      </c>
      <c r="D80" s="19" t="s">
        <v>576</v>
      </c>
      <c r="E80" s="19" t="s">
        <v>416</v>
      </c>
      <c r="F80" s="19">
        <v>3</v>
      </c>
      <c r="G80" s="19">
        <v>15</v>
      </c>
      <c r="H80" s="19">
        <v>1</v>
      </c>
      <c r="I80" s="5">
        <f>SUM(G80:H80)</f>
        <v>16</v>
      </c>
    </row>
    <row r="81" spans="1:9" ht="32.25">
      <c r="A81" s="30"/>
      <c r="B81" s="17" t="s">
        <v>1062</v>
      </c>
      <c r="C81" s="19" t="s">
        <v>1063</v>
      </c>
      <c r="D81" s="19" t="s">
        <v>1064</v>
      </c>
      <c r="E81" s="18" t="s">
        <v>1065</v>
      </c>
      <c r="F81" s="19">
        <v>3</v>
      </c>
      <c r="G81" s="19">
        <v>14</v>
      </c>
      <c r="H81" s="19">
        <v>3</v>
      </c>
      <c r="I81" s="5">
        <f>SUM(G81:H81)</f>
        <v>17</v>
      </c>
    </row>
    <row r="82" spans="1:9" ht="15.75">
      <c r="A82" s="31"/>
      <c r="B82" s="18" t="s">
        <v>1066</v>
      </c>
      <c r="C82" s="19"/>
      <c r="D82" s="19"/>
      <c r="E82" s="19"/>
      <c r="F82" s="19"/>
      <c r="G82" s="19">
        <f>SUM(G80:G81)</f>
        <v>29</v>
      </c>
      <c r="H82" s="19">
        <f>SUM(H80:H81)</f>
        <v>4</v>
      </c>
      <c r="I82" s="5">
        <f>SUM(G82:H82)</f>
        <v>33</v>
      </c>
    </row>
    <row r="83" spans="1:9" ht="16.5" thickBot="1">
      <c r="A83" s="21" t="s">
        <v>45</v>
      </c>
      <c r="B83" s="22"/>
      <c r="C83" s="6"/>
      <c r="D83" s="6"/>
      <c r="E83" s="6"/>
      <c r="F83" s="6"/>
      <c r="G83" s="6">
        <f>G19+G30+G33+G36+G45+G53+G61+G63+G72+G76+G79+G82</f>
        <v>1298</v>
      </c>
      <c r="H83" s="6">
        <f>H19+H30+H33+H36+H45+H53+H61+H63+H72+H76+H79+H82</f>
        <v>1174</v>
      </c>
      <c r="I83" s="6">
        <f>I19+I30+I33+I36+I45+I53+I61+I63+I72+I76+I79+I82</f>
        <v>2472</v>
      </c>
    </row>
    <row r="85" spans="1:9" ht="15.75">
      <c r="A85" s="28"/>
      <c r="B85" s="28"/>
      <c r="C85" s="28"/>
      <c r="D85" s="28"/>
      <c r="E85" s="28"/>
      <c r="F85" s="28"/>
      <c r="G85" s="28"/>
      <c r="H85" s="28"/>
      <c r="I85" s="28"/>
    </row>
    <row r="86" spans="1:9" ht="15.75">
      <c r="A86" s="28"/>
      <c r="B86" s="28"/>
      <c r="C86" s="28"/>
      <c r="D86" s="28"/>
      <c r="E86" s="28"/>
      <c r="F86" s="28"/>
      <c r="G86" s="28"/>
      <c r="H86" s="28"/>
      <c r="I86" s="28"/>
    </row>
    <row r="87" spans="1:9" ht="15.75">
      <c r="A87" s="28"/>
      <c r="B87" s="28"/>
      <c r="C87" s="28"/>
      <c r="D87" s="28"/>
      <c r="E87" s="28"/>
      <c r="F87" s="28"/>
      <c r="G87" s="28"/>
      <c r="H87" s="28"/>
      <c r="I87" s="28"/>
    </row>
    <row r="88" spans="1:9" ht="15.75">
      <c r="A88" s="28"/>
      <c r="B88" s="28"/>
      <c r="C88" s="28"/>
      <c r="D88" s="28"/>
      <c r="E88" s="28"/>
      <c r="F88" s="28"/>
      <c r="G88" s="28"/>
      <c r="H88" s="28"/>
      <c r="I88" s="28"/>
    </row>
    <row r="89" spans="1:9" ht="15.75">
      <c r="A89" s="28"/>
      <c r="B89" s="28"/>
      <c r="C89" s="28"/>
      <c r="D89" s="28"/>
      <c r="E89" s="28"/>
      <c r="F89" s="28"/>
      <c r="G89" s="28"/>
      <c r="H89" s="28"/>
      <c r="I89" s="28"/>
    </row>
    <row r="90" spans="1:9" ht="15.75">
      <c r="A90" s="28"/>
      <c r="B90" s="28"/>
      <c r="C90" s="28"/>
      <c r="D90" s="28"/>
      <c r="E90" s="28"/>
      <c r="F90" s="28"/>
      <c r="G90" s="28"/>
      <c r="H90" s="28"/>
      <c r="I90" s="28"/>
    </row>
  </sheetData>
  <sheetProtection/>
  <mergeCells count="37">
    <mergeCell ref="B37:B44"/>
    <mergeCell ref="A1:I1"/>
    <mergeCell ref="A3:A19"/>
    <mergeCell ref="B3:B5"/>
    <mergeCell ref="B13:B15"/>
    <mergeCell ref="A20:A30"/>
    <mergeCell ref="B20:B21"/>
    <mergeCell ref="B6:B12"/>
    <mergeCell ref="A46:A53"/>
    <mergeCell ref="B50:B52"/>
    <mergeCell ref="A54:A61"/>
    <mergeCell ref="B55:B57"/>
    <mergeCell ref="B58:B60"/>
    <mergeCell ref="A31:A33"/>
    <mergeCell ref="B31:B32"/>
    <mergeCell ref="A34:A36"/>
    <mergeCell ref="B34:B35"/>
    <mergeCell ref="A37:A45"/>
    <mergeCell ref="B77:B78"/>
    <mergeCell ref="A83:B83"/>
    <mergeCell ref="A85:I85"/>
    <mergeCell ref="A86:I86"/>
    <mergeCell ref="A87:I87"/>
    <mergeCell ref="A62:A63"/>
    <mergeCell ref="B66:B67"/>
    <mergeCell ref="A73:A76"/>
    <mergeCell ref="B73:B74"/>
    <mergeCell ref="A88:I88"/>
    <mergeCell ref="A89:I89"/>
    <mergeCell ref="A90:I90"/>
    <mergeCell ref="B16:B18"/>
    <mergeCell ref="B22:B29"/>
    <mergeCell ref="B47:B49"/>
    <mergeCell ref="B68:B71"/>
    <mergeCell ref="A64:A72"/>
    <mergeCell ref="A80:A82"/>
    <mergeCell ref="A77:A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12" sqref="B12:B13"/>
    </sheetView>
  </sheetViews>
  <sheetFormatPr defaultColWidth="9.00390625" defaultRowHeight="15.75"/>
  <cols>
    <col min="1" max="1" width="12.375" style="10" customWidth="1"/>
    <col min="2" max="2" width="17.25390625" style="10" customWidth="1"/>
    <col min="3" max="3" width="24.625" style="10" customWidth="1"/>
    <col min="4" max="4" width="56.625" style="10" customWidth="1"/>
    <col min="5" max="5" width="8.375" style="10" customWidth="1"/>
    <col min="6" max="6" width="6.375" style="10" customWidth="1"/>
    <col min="7" max="7" width="8.875" style="10" customWidth="1"/>
    <col min="8" max="16384" width="9.00390625" style="10" customWidth="1"/>
  </cols>
  <sheetData>
    <row r="1" spans="1:7" ht="16.5" thickBot="1">
      <c r="A1" s="20" t="s">
        <v>55</v>
      </c>
      <c r="B1" s="20"/>
      <c r="C1" s="20"/>
      <c r="D1" s="20"/>
      <c r="E1" s="20"/>
      <c r="F1" s="20"/>
      <c r="G1" s="20"/>
    </row>
    <row r="2" spans="1:7" ht="15.75">
      <c r="A2" s="1" t="s">
        <v>46</v>
      </c>
      <c r="B2" s="9" t="s">
        <v>47</v>
      </c>
      <c r="C2" s="9" t="s">
        <v>48</v>
      </c>
      <c r="D2" s="9" t="s">
        <v>49</v>
      </c>
      <c r="E2" s="2" t="s">
        <v>50</v>
      </c>
      <c r="F2" s="2" t="s">
        <v>51</v>
      </c>
      <c r="G2" s="3" t="s">
        <v>52</v>
      </c>
    </row>
    <row r="3" spans="1:7" ht="15.75">
      <c r="A3" s="23" t="s">
        <v>53</v>
      </c>
      <c r="B3" s="27" t="s">
        <v>54</v>
      </c>
      <c r="C3" s="4" t="s">
        <v>56</v>
      </c>
      <c r="D3" s="4" t="s">
        <v>57</v>
      </c>
      <c r="E3" s="4" t="s">
        <v>4</v>
      </c>
      <c r="F3" s="4">
        <v>2</v>
      </c>
      <c r="G3" s="5">
        <v>43</v>
      </c>
    </row>
    <row r="4" spans="1:7" ht="15.75">
      <c r="A4" s="23"/>
      <c r="B4" s="27"/>
      <c r="C4" s="4" t="s">
        <v>58</v>
      </c>
      <c r="D4" s="4" t="s">
        <v>6</v>
      </c>
      <c r="E4" s="4" t="s">
        <v>7</v>
      </c>
      <c r="F4" s="4">
        <v>2</v>
      </c>
      <c r="G4" s="5">
        <v>33</v>
      </c>
    </row>
    <row r="5" spans="1:7" ht="32.25">
      <c r="A5" s="23"/>
      <c r="B5" s="27"/>
      <c r="C5" s="4" t="s">
        <v>95</v>
      </c>
      <c r="D5" s="4" t="s">
        <v>59</v>
      </c>
      <c r="E5" s="8" t="s">
        <v>94</v>
      </c>
      <c r="F5" s="4">
        <v>3</v>
      </c>
      <c r="G5" s="5">
        <v>44</v>
      </c>
    </row>
    <row r="6" spans="1:7" ht="15.75">
      <c r="A6" s="23"/>
      <c r="B6" s="24" t="s">
        <v>86</v>
      </c>
      <c r="C6" s="4" t="s">
        <v>60</v>
      </c>
      <c r="D6" s="4" t="s">
        <v>61</v>
      </c>
      <c r="E6" s="4" t="s">
        <v>62</v>
      </c>
      <c r="F6" s="4">
        <v>3</v>
      </c>
      <c r="G6" s="5">
        <v>41</v>
      </c>
    </row>
    <row r="7" spans="1:7" ht="15.75">
      <c r="A7" s="23"/>
      <c r="B7" s="26"/>
      <c r="C7" s="4" t="s">
        <v>63</v>
      </c>
      <c r="D7" s="4" t="s">
        <v>64</v>
      </c>
      <c r="E7" s="4" t="s">
        <v>65</v>
      </c>
      <c r="F7" s="4">
        <v>3</v>
      </c>
      <c r="G7" s="5">
        <v>22</v>
      </c>
    </row>
    <row r="8" spans="1:7" ht="15.75">
      <c r="A8" s="23"/>
      <c r="B8" s="26"/>
      <c r="C8" s="4" t="s">
        <v>66</v>
      </c>
      <c r="D8" s="4" t="s">
        <v>67</v>
      </c>
      <c r="E8" s="4" t="s">
        <v>68</v>
      </c>
      <c r="F8" s="4">
        <v>2</v>
      </c>
      <c r="G8" s="5">
        <v>15</v>
      </c>
    </row>
    <row r="9" spans="1:7" ht="15.75">
      <c r="A9" s="23"/>
      <c r="B9" s="25"/>
      <c r="C9" s="4" t="s">
        <v>69</v>
      </c>
      <c r="D9" s="4" t="s">
        <v>70</v>
      </c>
      <c r="E9" s="4" t="s">
        <v>71</v>
      </c>
      <c r="F9" s="4">
        <v>2</v>
      </c>
      <c r="G9" s="5">
        <v>20</v>
      </c>
    </row>
    <row r="10" spans="1:7" ht="15.75">
      <c r="A10" s="23"/>
      <c r="B10" s="27" t="s">
        <v>87</v>
      </c>
      <c r="C10" s="4" t="s">
        <v>72</v>
      </c>
      <c r="D10" s="4" t="s">
        <v>73</v>
      </c>
      <c r="E10" s="4" t="s">
        <v>74</v>
      </c>
      <c r="F10" s="4">
        <v>3</v>
      </c>
      <c r="G10" s="5">
        <v>54</v>
      </c>
    </row>
    <row r="11" spans="1:7" ht="15.75">
      <c r="A11" s="23"/>
      <c r="B11" s="27"/>
      <c r="C11" s="4" t="s">
        <v>75</v>
      </c>
      <c r="D11" s="4" t="s">
        <v>76</v>
      </c>
      <c r="E11" s="4" t="s">
        <v>13</v>
      </c>
      <c r="F11" s="4">
        <v>3</v>
      </c>
      <c r="G11" s="5">
        <v>57</v>
      </c>
    </row>
    <row r="12" spans="1:7" ht="15.75">
      <c r="A12" s="23"/>
      <c r="B12" s="27" t="s">
        <v>40</v>
      </c>
      <c r="C12" s="4" t="s">
        <v>77</v>
      </c>
      <c r="D12" s="4" t="s">
        <v>78</v>
      </c>
      <c r="E12" s="4" t="s">
        <v>79</v>
      </c>
      <c r="F12" s="4">
        <v>3</v>
      </c>
      <c r="G12" s="5">
        <v>71</v>
      </c>
    </row>
    <row r="13" spans="1:7" ht="15.75">
      <c r="A13" s="23"/>
      <c r="B13" s="27"/>
      <c r="C13" s="4" t="s">
        <v>80</v>
      </c>
      <c r="D13" s="4" t="s">
        <v>81</v>
      </c>
      <c r="E13" s="4" t="s">
        <v>88</v>
      </c>
      <c r="F13" s="4">
        <v>3</v>
      </c>
      <c r="G13" s="5">
        <v>77</v>
      </c>
    </row>
    <row r="14" spans="1:7" ht="15.75">
      <c r="A14" s="23"/>
      <c r="B14" s="8" t="s">
        <v>89</v>
      </c>
      <c r="C14" s="4"/>
      <c r="D14" s="4"/>
      <c r="E14" s="4"/>
      <c r="F14" s="4"/>
      <c r="G14" s="5">
        <f>SUM(G3:G13)</f>
        <v>477</v>
      </c>
    </row>
    <row r="15" spans="1:7" ht="15.75">
      <c r="A15" s="23" t="s">
        <v>90</v>
      </c>
      <c r="B15" s="27" t="s">
        <v>91</v>
      </c>
      <c r="C15" s="4" t="s">
        <v>82</v>
      </c>
      <c r="D15" s="4" t="s">
        <v>83</v>
      </c>
      <c r="E15" s="4" t="s">
        <v>92</v>
      </c>
      <c r="F15" s="4">
        <v>1</v>
      </c>
      <c r="G15" s="5">
        <v>37</v>
      </c>
    </row>
    <row r="16" spans="1:7" ht="15.75">
      <c r="A16" s="23"/>
      <c r="B16" s="27"/>
      <c r="C16" s="4" t="s">
        <v>84</v>
      </c>
      <c r="D16" s="4" t="s">
        <v>85</v>
      </c>
      <c r="E16" s="4" t="s">
        <v>24</v>
      </c>
      <c r="F16" s="4">
        <v>3</v>
      </c>
      <c r="G16" s="5">
        <v>55</v>
      </c>
    </row>
    <row r="17" spans="1:7" ht="15.75">
      <c r="A17" s="23"/>
      <c r="B17" s="8" t="s">
        <v>93</v>
      </c>
      <c r="C17" s="4"/>
      <c r="D17" s="4"/>
      <c r="E17" s="4"/>
      <c r="F17" s="4"/>
      <c r="G17" s="5">
        <f>SUM(G15:G16)</f>
        <v>92</v>
      </c>
    </row>
    <row r="18" spans="1:7" ht="16.5" thickBot="1">
      <c r="A18" s="21" t="s">
        <v>45</v>
      </c>
      <c r="B18" s="22"/>
      <c r="C18" s="6"/>
      <c r="D18" s="6"/>
      <c r="E18" s="6"/>
      <c r="F18" s="6"/>
      <c r="G18" s="7">
        <f>G14+G17</f>
        <v>569</v>
      </c>
    </row>
  </sheetData>
  <sheetProtection/>
  <mergeCells count="9">
    <mergeCell ref="A18:B18"/>
    <mergeCell ref="B3:B5"/>
    <mergeCell ref="B6:B9"/>
    <mergeCell ref="A1:G1"/>
    <mergeCell ref="A3:A14"/>
    <mergeCell ref="B10:B11"/>
    <mergeCell ref="B12:B13"/>
    <mergeCell ref="A15:A17"/>
    <mergeCell ref="B15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20" sqref="C20"/>
    </sheetView>
  </sheetViews>
  <sheetFormatPr defaultColWidth="9.00390625" defaultRowHeight="15.75"/>
  <cols>
    <col min="1" max="1" width="12.375" style="10" customWidth="1"/>
    <col min="2" max="2" width="19.875" style="10" customWidth="1"/>
    <col min="3" max="3" width="24.125" style="10" customWidth="1"/>
    <col min="4" max="4" width="66.375" style="10" customWidth="1"/>
    <col min="5" max="5" width="8.375" style="10" customWidth="1"/>
    <col min="6" max="6" width="6.375" style="10" customWidth="1"/>
    <col min="7" max="7" width="8.875" style="10" customWidth="1"/>
    <col min="8" max="16384" width="9.00390625" style="10" customWidth="1"/>
  </cols>
  <sheetData>
    <row r="1" spans="1:7" ht="16.5" thickBot="1">
      <c r="A1" s="20" t="s">
        <v>96</v>
      </c>
      <c r="B1" s="20"/>
      <c r="C1" s="20"/>
      <c r="D1" s="20"/>
      <c r="E1" s="20"/>
      <c r="F1" s="20"/>
      <c r="G1" s="20"/>
    </row>
    <row r="2" spans="1:7" ht="15.75">
      <c r="A2" s="1" t="s">
        <v>0</v>
      </c>
      <c r="B2" s="9" t="s">
        <v>31</v>
      </c>
      <c r="C2" s="9" t="s">
        <v>32</v>
      </c>
      <c r="D2" s="9" t="s">
        <v>33</v>
      </c>
      <c r="E2" s="2" t="s">
        <v>34</v>
      </c>
      <c r="F2" s="2" t="s">
        <v>35</v>
      </c>
      <c r="G2" s="3" t="s">
        <v>36</v>
      </c>
    </row>
    <row r="3" spans="1:7" ht="15.75">
      <c r="A3" s="23" t="s">
        <v>37</v>
      </c>
      <c r="B3" s="27" t="s">
        <v>38</v>
      </c>
      <c r="C3" s="4" t="s">
        <v>2</v>
      </c>
      <c r="D3" s="4" t="s">
        <v>3</v>
      </c>
      <c r="E3" s="4" t="s">
        <v>4</v>
      </c>
      <c r="F3" s="4">
        <v>2</v>
      </c>
      <c r="G3" s="5">
        <v>31</v>
      </c>
    </row>
    <row r="4" spans="1:7" ht="15.75">
      <c r="A4" s="23"/>
      <c r="B4" s="27"/>
      <c r="C4" s="4" t="s">
        <v>5</v>
      </c>
      <c r="D4" s="4" t="s">
        <v>6</v>
      </c>
      <c r="E4" s="4" t="s">
        <v>214</v>
      </c>
      <c r="F4" s="4">
        <v>2</v>
      </c>
      <c r="G4" s="5">
        <v>33</v>
      </c>
    </row>
    <row r="5" spans="1:7" ht="15.75">
      <c r="A5" s="23"/>
      <c r="B5" s="27"/>
      <c r="C5" s="4" t="s">
        <v>97</v>
      </c>
      <c r="D5" s="4" t="s">
        <v>98</v>
      </c>
      <c r="E5" s="4" t="s">
        <v>99</v>
      </c>
      <c r="F5" s="4">
        <v>3</v>
      </c>
      <c r="G5" s="5">
        <v>9</v>
      </c>
    </row>
    <row r="6" spans="1:7" ht="15.75">
      <c r="A6" s="23"/>
      <c r="B6" s="27" t="s">
        <v>158</v>
      </c>
      <c r="C6" s="4" t="s">
        <v>60</v>
      </c>
      <c r="D6" s="4" t="s">
        <v>61</v>
      </c>
      <c r="E6" s="4" t="s">
        <v>100</v>
      </c>
      <c r="F6" s="4">
        <v>2</v>
      </c>
      <c r="G6" s="5">
        <v>54</v>
      </c>
    </row>
    <row r="7" spans="1:7" ht="15.75">
      <c r="A7" s="23"/>
      <c r="B7" s="27"/>
      <c r="C7" s="4" t="s">
        <v>63</v>
      </c>
      <c r="D7" s="4" t="s">
        <v>64</v>
      </c>
      <c r="E7" s="4" t="s">
        <v>101</v>
      </c>
      <c r="F7" s="4">
        <v>2</v>
      </c>
      <c r="G7" s="5">
        <v>40</v>
      </c>
    </row>
    <row r="8" spans="1:7" ht="15.75">
      <c r="A8" s="23"/>
      <c r="B8" s="27" t="s">
        <v>215</v>
      </c>
      <c r="C8" s="4" t="s">
        <v>9</v>
      </c>
      <c r="D8" s="4" t="s">
        <v>8</v>
      </c>
      <c r="E8" s="4" t="s">
        <v>10</v>
      </c>
      <c r="F8" s="4">
        <v>3</v>
      </c>
      <c r="G8" s="5">
        <v>89</v>
      </c>
    </row>
    <row r="9" spans="1:7" ht="15.75">
      <c r="A9" s="23"/>
      <c r="B9" s="27"/>
      <c r="C9" s="4" t="s">
        <v>11</v>
      </c>
      <c r="D9" s="4" t="s">
        <v>12</v>
      </c>
      <c r="E9" s="4" t="s">
        <v>13</v>
      </c>
      <c r="F9" s="4">
        <v>3</v>
      </c>
      <c r="G9" s="5">
        <v>89</v>
      </c>
    </row>
    <row r="10" spans="1:7" ht="15.75">
      <c r="A10" s="23"/>
      <c r="B10" s="27"/>
      <c r="C10" s="4" t="s">
        <v>102</v>
      </c>
      <c r="D10" s="4" t="s">
        <v>103</v>
      </c>
      <c r="E10" s="4" t="s">
        <v>216</v>
      </c>
      <c r="F10" s="4">
        <v>3</v>
      </c>
      <c r="G10" s="5">
        <v>70</v>
      </c>
    </row>
    <row r="11" spans="1:7" ht="15.75">
      <c r="A11" s="23"/>
      <c r="B11" s="27"/>
      <c r="C11" s="4" t="s">
        <v>104</v>
      </c>
      <c r="D11" s="4" t="s">
        <v>105</v>
      </c>
      <c r="E11" s="4" t="s">
        <v>106</v>
      </c>
      <c r="F11" s="4">
        <v>3</v>
      </c>
      <c r="G11" s="5">
        <v>37</v>
      </c>
    </row>
    <row r="12" spans="1:7" ht="15.75">
      <c r="A12" s="23"/>
      <c r="B12" s="27" t="s">
        <v>217</v>
      </c>
      <c r="C12" s="4" t="s">
        <v>14</v>
      </c>
      <c r="D12" s="4" t="s">
        <v>15</v>
      </c>
      <c r="E12" s="4" t="s">
        <v>16</v>
      </c>
      <c r="F12" s="4">
        <v>3</v>
      </c>
      <c r="G12" s="5">
        <v>76</v>
      </c>
    </row>
    <row r="13" spans="1:7" ht="15.75">
      <c r="A13" s="23"/>
      <c r="B13" s="27"/>
      <c r="C13" s="4" t="s">
        <v>17</v>
      </c>
      <c r="D13" s="4" t="s">
        <v>18</v>
      </c>
      <c r="E13" s="4" t="s">
        <v>19</v>
      </c>
      <c r="F13" s="4">
        <v>3</v>
      </c>
      <c r="G13" s="5">
        <v>51</v>
      </c>
    </row>
    <row r="14" spans="1:7" ht="15.75">
      <c r="A14" s="23"/>
      <c r="B14" s="27"/>
      <c r="C14" s="4" t="s">
        <v>20</v>
      </c>
      <c r="D14" s="4" t="s">
        <v>21</v>
      </c>
      <c r="E14" s="4" t="s">
        <v>19</v>
      </c>
      <c r="F14" s="4">
        <v>3</v>
      </c>
      <c r="G14" s="5">
        <v>60</v>
      </c>
    </row>
    <row r="15" spans="1:7" ht="15.75">
      <c r="A15" s="23"/>
      <c r="B15" s="8" t="s">
        <v>218</v>
      </c>
      <c r="C15" s="4"/>
      <c r="D15" s="4"/>
      <c r="E15" s="4"/>
      <c r="F15" s="4"/>
      <c r="G15" s="5">
        <f>SUM(G3:G14)</f>
        <v>639</v>
      </c>
    </row>
    <row r="16" spans="1:7" ht="15.75">
      <c r="A16" s="23" t="s">
        <v>219</v>
      </c>
      <c r="B16" s="27" t="s">
        <v>220</v>
      </c>
      <c r="C16" s="4" t="s">
        <v>22</v>
      </c>
      <c r="D16" s="4" t="s">
        <v>23</v>
      </c>
      <c r="E16" s="4" t="s">
        <v>24</v>
      </c>
      <c r="F16" s="4">
        <v>3</v>
      </c>
      <c r="G16" s="5">
        <v>67</v>
      </c>
    </row>
    <row r="17" spans="1:7" ht="15.75">
      <c r="A17" s="23"/>
      <c r="B17" s="27"/>
      <c r="C17" s="4" t="s">
        <v>28</v>
      </c>
      <c r="D17" s="4" t="s">
        <v>29</v>
      </c>
      <c r="E17" s="4" t="s">
        <v>30</v>
      </c>
      <c r="F17" s="4">
        <v>2</v>
      </c>
      <c r="G17" s="5">
        <v>35</v>
      </c>
    </row>
    <row r="18" spans="1:7" ht="15.75">
      <c r="A18" s="23"/>
      <c r="B18" s="8" t="s">
        <v>221</v>
      </c>
      <c r="C18" s="4"/>
      <c r="D18" s="4"/>
      <c r="E18" s="4"/>
      <c r="F18" s="4"/>
      <c r="G18" s="5">
        <f>SUM(G16:G17)</f>
        <v>102</v>
      </c>
    </row>
    <row r="19" spans="1:7" ht="15.75">
      <c r="A19" s="23" t="s">
        <v>222</v>
      </c>
      <c r="B19" s="11" t="s">
        <v>38</v>
      </c>
      <c r="C19" s="4" t="s">
        <v>124</v>
      </c>
      <c r="D19" s="4" t="s">
        <v>107</v>
      </c>
      <c r="E19" s="4" t="s">
        <v>223</v>
      </c>
      <c r="F19" s="4">
        <v>2</v>
      </c>
      <c r="G19" s="5">
        <v>28</v>
      </c>
    </row>
    <row r="20" spans="1:7" ht="20.25" customHeight="1">
      <c r="A20" s="23"/>
      <c r="B20" s="27" t="s">
        <v>224</v>
      </c>
      <c r="C20" s="4" t="s">
        <v>108</v>
      </c>
      <c r="D20" s="4" t="s">
        <v>109</v>
      </c>
      <c r="E20" s="4" t="s">
        <v>110</v>
      </c>
      <c r="F20" s="4">
        <v>2</v>
      </c>
      <c r="G20" s="5">
        <v>43</v>
      </c>
    </row>
    <row r="21" spans="1:7" ht="15.75">
      <c r="A21" s="23"/>
      <c r="B21" s="27"/>
      <c r="C21" s="4" t="s">
        <v>111</v>
      </c>
      <c r="D21" s="4" t="s">
        <v>112</v>
      </c>
      <c r="E21" s="4" t="s">
        <v>113</v>
      </c>
      <c r="F21" s="4">
        <v>2</v>
      </c>
      <c r="G21" s="5">
        <v>26</v>
      </c>
    </row>
    <row r="22" spans="1:7" ht="15.75">
      <c r="A22" s="23"/>
      <c r="B22" s="27"/>
      <c r="C22" s="4" t="s">
        <v>114</v>
      </c>
      <c r="D22" s="4" t="s">
        <v>115</v>
      </c>
      <c r="E22" s="4" t="s">
        <v>116</v>
      </c>
      <c r="F22" s="4">
        <v>3</v>
      </c>
      <c r="G22" s="5">
        <v>42</v>
      </c>
    </row>
    <row r="23" spans="1:7" ht="15.75">
      <c r="A23" s="23"/>
      <c r="B23" s="27" t="s">
        <v>158</v>
      </c>
      <c r="C23" s="4" t="s">
        <v>117</v>
      </c>
      <c r="D23" s="4" t="s">
        <v>119</v>
      </c>
      <c r="E23" s="4" t="s">
        <v>118</v>
      </c>
      <c r="F23" s="4">
        <v>2</v>
      </c>
      <c r="G23" s="5">
        <v>49</v>
      </c>
    </row>
    <row r="24" spans="1:7" ht="15.75">
      <c r="A24" s="23"/>
      <c r="B24" s="27"/>
      <c r="C24" s="4" t="s">
        <v>120</v>
      </c>
      <c r="D24" s="4" t="s">
        <v>121</v>
      </c>
      <c r="E24" s="4" t="s">
        <v>62</v>
      </c>
      <c r="F24" s="4">
        <v>2</v>
      </c>
      <c r="G24" s="5">
        <v>43</v>
      </c>
    </row>
    <row r="25" spans="1:7" ht="15.75">
      <c r="A25" s="23"/>
      <c r="B25" s="27"/>
      <c r="C25" s="4" t="s">
        <v>225</v>
      </c>
      <c r="D25" s="4" t="s">
        <v>122</v>
      </c>
      <c r="E25" s="4" t="s">
        <v>123</v>
      </c>
      <c r="F25" s="4">
        <v>2</v>
      </c>
      <c r="G25" s="5">
        <v>20</v>
      </c>
    </row>
    <row r="26" spans="1:7" ht="15.75">
      <c r="A26" s="23"/>
      <c r="B26" s="8" t="s">
        <v>226</v>
      </c>
      <c r="C26" s="4"/>
      <c r="D26" s="4"/>
      <c r="E26" s="4"/>
      <c r="F26" s="4"/>
      <c r="G26" s="5">
        <f>SUM(G19:G25)</f>
        <v>251</v>
      </c>
    </row>
    <row r="27" spans="1:7" ht="15.75">
      <c r="A27" s="23" t="s">
        <v>227</v>
      </c>
      <c r="B27" s="8" t="s">
        <v>38</v>
      </c>
      <c r="C27" s="4" t="s">
        <v>228</v>
      </c>
      <c r="D27" s="4" t="s">
        <v>125</v>
      </c>
      <c r="E27" s="4" t="s">
        <v>126</v>
      </c>
      <c r="F27" s="4">
        <v>2</v>
      </c>
      <c r="G27" s="5">
        <v>28</v>
      </c>
    </row>
    <row r="28" spans="1:7" ht="15.75">
      <c r="A28" s="23"/>
      <c r="B28" s="27" t="s">
        <v>158</v>
      </c>
      <c r="C28" s="4" t="s">
        <v>127</v>
      </c>
      <c r="D28" s="4" t="s">
        <v>128</v>
      </c>
      <c r="E28" s="4" t="s">
        <v>129</v>
      </c>
      <c r="F28" s="4">
        <v>2</v>
      </c>
      <c r="G28" s="5">
        <v>60</v>
      </c>
    </row>
    <row r="29" spans="1:7" ht="15.75">
      <c r="A29" s="23"/>
      <c r="B29" s="27"/>
      <c r="C29" s="4" t="s">
        <v>130</v>
      </c>
      <c r="D29" s="4" t="s">
        <v>131</v>
      </c>
      <c r="E29" s="4" t="s">
        <v>129</v>
      </c>
      <c r="F29" s="4">
        <v>2</v>
      </c>
      <c r="G29" s="5">
        <v>53</v>
      </c>
    </row>
    <row r="30" spans="1:7" ht="15.75">
      <c r="A30" s="23"/>
      <c r="B30" s="27"/>
      <c r="C30" s="4" t="s">
        <v>132</v>
      </c>
      <c r="D30" s="4" t="s">
        <v>133</v>
      </c>
      <c r="E30" s="4" t="s">
        <v>100</v>
      </c>
      <c r="F30" s="4">
        <v>2</v>
      </c>
      <c r="G30" s="5">
        <v>52</v>
      </c>
    </row>
    <row r="31" spans="1:7" ht="15.75">
      <c r="A31" s="23"/>
      <c r="B31" s="27"/>
      <c r="C31" s="4" t="s">
        <v>134</v>
      </c>
      <c r="D31" s="4" t="s">
        <v>135</v>
      </c>
      <c r="E31" s="4" t="s">
        <v>65</v>
      </c>
      <c r="F31" s="4">
        <v>2</v>
      </c>
      <c r="G31" s="5">
        <v>20</v>
      </c>
    </row>
    <row r="32" spans="1:7" ht="15.75">
      <c r="A32" s="23"/>
      <c r="B32" s="8" t="s">
        <v>229</v>
      </c>
      <c r="C32" s="4"/>
      <c r="D32" s="4"/>
      <c r="E32" s="4"/>
      <c r="F32" s="4"/>
      <c r="G32" s="5">
        <f>SUM(G27:G31)</f>
        <v>213</v>
      </c>
    </row>
    <row r="33" spans="1:7" ht="16.5" thickBot="1">
      <c r="A33" s="21" t="s">
        <v>230</v>
      </c>
      <c r="B33" s="22"/>
      <c r="C33" s="6"/>
      <c r="D33" s="6"/>
      <c r="E33" s="6"/>
      <c r="F33" s="6"/>
      <c r="G33" s="7">
        <f>G15+G18+G26+G32</f>
        <v>1205</v>
      </c>
    </row>
  </sheetData>
  <sheetProtection/>
  <mergeCells count="14">
    <mergeCell ref="B23:B25"/>
    <mergeCell ref="A19:A26"/>
    <mergeCell ref="A27:A32"/>
    <mergeCell ref="B28:B31"/>
    <mergeCell ref="A1:G1"/>
    <mergeCell ref="A3:A15"/>
    <mergeCell ref="B12:B14"/>
    <mergeCell ref="A16:A18"/>
    <mergeCell ref="B16:B17"/>
    <mergeCell ref="A33:B33"/>
    <mergeCell ref="B3:B5"/>
    <mergeCell ref="B6:B7"/>
    <mergeCell ref="B8:B11"/>
    <mergeCell ref="B20:B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0">
      <selection activeCell="D20" sqref="D20"/>
    </sheetView>
  </sheetViews>
  <sheetFormatPr defaultColWidth="9.00390625" defaultRowHeight="15.75"/>
  <cols>
    <col min="1" max="1" width="12.375" style="10" customWidth="1"/>
    <col min="2" max="2" width="20.00390625" style="10" customWidth="1"/>
    <col min="3" max="3" width="24.625" style="10" customWidth="1"/>
    <col min="4" max="4" width="55.50390625" style="10" customWidth="1"/>
    <col min="5" max="5" width="8.375" style="10" customWidth="1"/>
    <col min="6" max="6" width="6.375" style="10" customWidth="1"/>
    <col min="7" max="7" width="8.875" style="10" customWidth="1"/>
    <col min="8" max="16384" width="9.00390625" style="10" customWidth="1"/>
  </cols>
  <sheetData>
    <row r="1" spans="1:7" ht="16.5" thickBot="1">
      <c r="A1" s="20" t="s">
        <v>136</v>
      </c>
      <c r="B1" s="20"/>
      <c r="C1" s="20"/>
      <c r="D1" s="20"/>
      <c r="E1" s="20"/>
      <c r="F1" s="20"/>
      <c r="G1" s="20"/>
    </row>
    <row r="2" spans="1:7" ht="15.75">
      <c r="A2" s="1" t="s">
        <v>176</v>
      </c>
      <c r="B2" s="9" t="s">
        <v>177</v>
      </c>
      <c r="C2" s="9" t="s">
        <v>178</v>
      </c>
      <c r="D2" s="9" t="s">
        <v>179</v>
      </c>
      <c r="E2" s="2" t="s">
        <v>180</v>
      </c>
      <c r="F2" s="2" t="s">
        <v>181</v>
      </c>
      <c r="G2" s="3" t="s">
        <v>182</v>
      </c>
    </row>
    <row r="3" spans="1:7" ht="15.75">
      <c r="A3" s="23" t="s">
        <v>183</v>
      </c>
      <c r="B3" s="27" t="s">
        <v>184</v>
      </c>
      <c r="C3" s="4" t="s">
        <v>56</v>
      </c>
      <c r="D3" s="4" t="s">
        <v>185</v>
      </c>
      <c r="E3" s="4" t="s">
        <v>186</v>
      </c>
      <c r="F3" s="4">
        <v>2</v>
      </c>
      <c r="G3" s="5">
        <v>36</v>
      </c>
    </row>
    <row r="4" spans="1:7" ht="15.75">
      <c r="A4" s="23"/>
      <c r="B4" s="27"/>
      <c r="C4" s="4" t="s">
        <v>58</v>
      </c>
      <c r="D4" s="4" t="s">
        <v>6</v>
      </c>
      <c r="E4" s="4" t="s">
        <v>187</v>
      </c>
      <c r="F4" s="4">
        <v>2</v>
      </c>
      <c r="G4" s="5">
        <v>43</v>
      </c>
    </row>
    <row r="5" spans="1:7" ht="15.75">
      <c r="A5" s="23"/>
      <c r="B5" s="27"/>
      <c r="C5" s="4" t="s">
        <v>188</v>
      </c>
      <c r="D5" s="4" t="s">
        <v>59</v>
      </c>
      <c r="E5" s="8" t="s">
        <v>4</v>
      </c>
      <c r="F5" s="4">
        <v>3</v>
      </c>
      <c r="G5" s="5">
        <v>30</v>
      </c>
    </row>
    <row r="6" spans="1:7" ht="15.75">
      <c r="A6" s="23"/>
      <c r="B6" s="11" t="s">
        <v>189</v>
      </c>
      <c r="C6" s="4" t="s">
        <v>66</v>
      </c>
      <c r="D6" s="4" t="s">
        <v>67</v>
      </c>
      <c r="E6" s="4" t="s">
        <v>137</v>
      </c>
      <c r="F6" s="4">
        <v>2</v>
      </c>
      <c r="G6" s="5">
        <v>22</v>
      </c>
    </row>
    <row r="7" spans="1:7" ht="15.75">
      <c r="A7" s="23"/>
      <c r="B7" s="27" t="s">
        <v>190</v>
      </c>
      <c r="C7" s="4" t="s">
        <v>72</v>
      </c>
      <c r="D7" s="4" t="s">
        <v>73</v>
      </c>
      <c r="E7" s="4" t="s">
        <v>191</v>
      </c>
      <c r="F7" s="4">
        <v>3</v>
      </c>
      <c r="G7" s="5">
        <v>83</v>
      </c>
    </row>
    <row r="8" spans="1:7" ht="15.75">
      <c r="A8" s="23"/>
      <c r="B8" s="27"/>
      <c r="C8" s="4" t="s">
        <v>75</v>
      </c>
      <c r="D8" s="4" t="s">
        <v>76</v>
      </c>
      <c r="E8" s="4" t="s">
        <v>13</v>
      </c>
      <c r="F8" s="4">
        <v>3</v>
      </c>
      <c r="G8" s="5">
        <v>78</v>
      </c>
    </row>
    <row r="9" spans="1:7" ht="15.75">
      <c r="A9" s="23"/>
      <c r="B9" s="27" t="s">
        <v>192</v>
      </c>
      <c r="C9" s="4" t="s">
        <v>77</v>
      </c>
      <c r="D9" s="4" t="s">
        <v>78</v>
      </c>
      <c r="E9" s="4" t="s">
        <v>79</v>
      </c>
      <c r="F9" s="4">
        <v>3</v>
      </c>
      <c r="G9" s="5">
        <v>56</v>
      </c>
    </row>
    <row r="10" spans="1:7" ht="15.75">
      <c r="A10" s="23"/>
      <c r="B10" s="27"/>
      <c r="C10" s="4" t="s">
        <v>80</v>
      </c>
      <c r="D10" s="4" t="s">
        <v>81</v>
      </c>
      <c r="E10" s="4" t="s">
        <v>193</v>
      </c>
      <c r="F10" s="4">
        <v>3</v>
      </c>
      <c r="G10" s="5">
        <v>66</v>
      </c>
    </row>
    <row r="11" spans="1:7" ht="15.75">
      <c r="A11" s="23"/>
      <c r="B11" s="27"/>
      <c r="C11" s="4" t="s">
        <v>17</v>
      </c>
      <c r="D11" s="4" t="s">
        <v>18</v>
      </c>
      <c r="E11" s="4" t="s">
        <v>19</v>
      </c>
      <c r="F11" s="4">
        <v>3</v>
      </c>
      <c r="G11" s="5">
        <v>56</v>
      </c>
    </row>
    <row r="12" spans="1:7" ht="15.75">
      <c r="A12" s="23"/>
      <c r="B12" s="8" t="s">
        <v>194</v>
      </c>
      <c r="C12" s="4"/>
      <c r="D12" s="4"/>
      <c r="E12" s="4"/>
      <c r="F12" s="4"/>
      <c r="G12" s="5">
        <f>SUM(G3:G11)</f>
        <v>470</v>
      </c>
    </row>
    <row r="13" spans="1:7" ht="15.75">
      <c r="A13" s="23" t="s">
        <v>195</v>
      </c>
      <c r="B13" s="27" t="s">
        <v>196</v>
      </c>
      <c r="C13" s="4" t="s">
        <v>141</v>
      </c>
      <c r="D13" s="4" t="s">
        <v>142</v>
      </c>
      <c r="E13" s="4" t="s">
        <v>197</v>
      </c>
      <c r="F13" s="4">
        <v>3</v>
      </c>
      <c r="G13" s="5">
        <v>54</v>
      </c>
    </row>
    <row r="14" spans="1:7" ht="15.75">
      <c r="A14" s="23"/>
      <c r="B14" s="27"/>
      <c r="C14" s="4" t="s">
        <v>143</v>
      </c>
      <c r="D14" s="4" t="s">
        <v>144</v>
      </c>
      <c r="E14" s="4" t="s">
        <v>27</v>
      </c>
      <c r="F14" s="4">
        <v>3</v>
      </c>
      <c r="G14" s="5">
        <v>53</v>
      </c>
    </row>
    <row r="15" spans="1:7" ht="15.75">
      <c r="A15" s="23"/>
      <c r="B15" s="8" t="s">
        <v>198</v>
      </c>
      <c r="C15" s="4"/>
      <c r="D15" s="4"/>
      <c r="E15" s="4"/>
      <c r="F15" s="4"/>
      <c r="G15" s="5">
        <f>SUM(G13:G14)</f>
        <v>107</v>
      </c>
    </row>
    <row r="16" spans="1:7" ht="15.75">
      <c r="A16" s="23" t="s">
        <v>199</v>
      </c>
      <c r="B16" s="27" t="s">
        <v>196</v>
      </c>
      <c r="C16" s="4" t="s">
        <v>145</v>
      </c>
      <c r="D16" s="4" t="s">
        <v>146</v>
      </c>
      <c r="E16" s="4" t="s">
        <v>147</v>
      </c>
      <c r="F16" s="4">
        <v>3</v>
      </c>
      <c r="G16" s="5">
        <v>17</v>
      </c>
    </row>
    <row r="17" spans="1:7" ht="15.75">
      <c r="A17" s="23"/>
      <c r="B17" s="27"/>
      <c r="C17" s="4" t="s">
        <v>200</v>
      </c>
      <c r="D17" s="4" t="s">
        <v>148</v>
      </c>
      <c r="E17" s="4" t="s">
        <v>149</v>
      </c>
      <c r="F17" s="4">
        <v>3</v>
      </c>
      <c r="G17" s="5">
        <v>29</v>
      </c>
    </row>
    <row r="18" spans="1:7" ht="15.75">
      <c r="A18" s="23"/>
      <c r="B18" s="27"/>
      <c r="C18" s="4" t="s">
        <v>151</v>
      </c>
      <c r="D18" s="4" t="s">
        <v>150</v>
      </c>
      <c r="E18" s="4" t="s">
        <v>24</v>
      </c>
      <c r="F18" s="4">
        <v>3</v>
      </c>
      <c r="G18" s="5">
        <v>47</v>
      </c>
    </row>
    <row r="19" spans="1:7" ht="15.75">
      <c r="A19" s="23"/>
      <c r="B19" s="8" t="s">
        <v>201</v>
      </c>
      <c r="C19" s="4"/>
      <c r="D19" s="4"/>
      <c r="E19" s="4"/>
      <c r="F19" s="4"/>
      <c r="G19" s="5">
        <f>SUM(G16:G18)</f>
        <v>93</v>
      </c>
    </row>
    <row r="20" spans="1:7" ht="48">
      <c r="A20" s="23" t="s">
        <v>202</v>
      </c>
      <c r="B20" s="8" t="s">
        <v>196</v>
      </c>
      <c r="C20" s="4" t="s">
        <v>152</v>
      </c>
      <c r="D20" s="8" t="s">
        <v>153</v>
      </c>
      <c r="E20" s="8" t="s">
        <v>472</v>
      </c>
      <c r="F20" s="4">
        <v>3</v>
      </c>
      <c r="G20" s="5">
        <v>11</v>
      </c>
    </row>
    <row r="21" spans="1:7" ht="15.75">
      <c r="A21" s="23"/>
      <c r="B21" s="8" t="s">
        <v>203</v>
      </c>
      <c r="C21" s="4"/>
      <c r="D21" s="4"/>
      <c r="E21" s="4"/>
      <c r="F21" s="4"/>
      <c r="G21" s="5">
        <v>11</v>
      </c>
    </row>
    <row r="22" spans="1:7" ht="21" customHeight="1">
      <c r="A22" s="23" t="s">
        <v>204</v>
      </c>
      <c r="B22" s="8" t="s">
        <v>205</v>
      </c>
      <c r="C22" s="4" t="s">
        <v>206</v>
      </c>
      <c r="D22" s="4" t="s">
        <v>156</v>
      </c>
      <c r="E22" s="4" t="s">
        <v>157</v>
      </c>
      <c r="F22" s="4">
        <v>2</v>
      </c>
      <c r="G22" s="5">
        <v>51</v>
      </c>
    </row>
    <row r="23" spans="1:7" ht="15.75">
      <c r="A23" s="23"/>
      <c r="B23" s="27" t="s">
        <v>189</v>
      </c>
      <c r="C23" s="4" t="s">
        <v>159</v>
      </c>
      <c r="D23" s="4" t="s">
        <v>160</v>
      </c>
      <c r="E23" s="4" t="s">
        <v>129</v>
      </c>
      <c r="F23" s="4">
        <v>2</v>
      </c>
      <c r="G23" s="5">
        <v>59</v>
      </c>
    </row>
    <row r="24" spans="1:7" ht="15.75">
      <c r="A24" s="23"/>
      <c r="B24" s="27"/>
      <c r="C24" s="4" t="s">
        <v>163</v>
      </c>
      <c r="D24" s="4" t="s">
        <v>164</v>
      </c>
      <c r="E24" s="4" t="s">
        <v>100</v>
      </c>
      <c r="F24" s="4">
        <v>2</v>
      </c>
      <c r="G24" s="5">
        <v>26</v>
      </c>
    </row>
    <row r="25" spans="1:7" ht="15.75">
      <c r="A25" s="23"/>
      <c r="B25" s="27"/>
      <c r="C25" s="4" t="s">
        <v>161</v>
      </c>
      <c r="D25" s="4" t="s">
        <v>162</v>
      </c>
      <c r="E25" s="4" t="s">
        <v>123</v>
      </c>
      <c r="F25" s="4">
        <v>2</v>
      </c>
      <c r="G25" s="5">
        <v>11</v>
      </c>
    </row>
    <row r="26" spans="1:7" ht="15.75">
      <c r="A26" s="23"/>
      <c r="B26" s="8" t="s">
        <v>207</v>
      </c>
      <c r="C26" s="4"/>
      <c r="D26" s="4"/>
      <c r="E26" s="4"/>
      <c r="F26" s="4"/>
      <c r="G26" s="5">
        <f>SUM(G22:G25)</f>
        <v>147</v>
      </c>
    </row>
    <row r="27" spans="1:7" ht="15.75">
      <c r="A27" s="23" t="s">
        <v>208</v>
      </c>
      <c r="B27" s="27" t="s">
        <v>189</v>
      </c>
      <c r="C27" s="4" t="s">
        <v>165</v>
      </c>
      <c r="D27" s="4" t="s">
        <v>166</v>
      </c>
      <c r="E27" s="4" t="s">
        <v>209</v>
      </c>
      <c r="F27" s="4">
        <v>2</v>
      </c>
      <c r="G27" s="5">
        <v>60</v>
      </c>
    </row>
    <row r="28" spans="1:7" ht="15.75">
      <c r="A28" s="23"/>
      <c r="B28" s="27"/>
      <c r="C28" s="4" t="s">
        <v>167</v>
      </c>
      <c r="D28" s="4" t="s">
        <v>168</v>
      </c>
      <c r="E28" s="4" t="s">
        <v>209</v>
      </c>
      <c r="F28" s="4">
        <v>2</v>
      </c>
      <c r="G28" s="5">
        <v>56</v>
      </c>
    </row>
    <row r="29" spans="1:7" ht="15.75">
      <c r="A29" s="23"/>
      <c r="B29" s="27"/>
      <c r="C29" s="4" t="s">
        <v>169</v>
      </c>
      <c r="D29" s="4" t="s">
        <v>170</v>
      </c>
      <c r="E29" s="4" t="s">
        <v>100</v>
      </c>
      <c r="F29" s="4">
        <v>2</v>
      </c>
      <c r="G29" s="5">
        <v>45</v>
      </c>
    </row>
    <row r="30" spans="1:7" ht="15.75">
      <c r="A30" s="23"/>
      <c r="B30" s="27"/>
      <c r="C30" s="4" t="s">
        <v>173</v>
      </c>
      <c r="D30" s="4" t="s">
        <v>174</v>
      </c>
      <c r="E30" s="4" t="s">
        <v>123</v>
      </c>
      <c r="F30" s="4">
        <v>2</v>
      </c>
      <c r="G30" s="5">
        <v>45</v>
      </c>
    </row>
    <row r="31" spans="1:7" ht="15.75">
      <c r="A31" s="23"/>
      <c r="B31" s="27"/>
      <c r="C31" s="4" t="s">
        <v>210</v>
      </c>
      <c r="D31" s="4" t="s">
        <v>175</v>
      </c>
      <c r="E31" s="4" t="s">
        <v>211</v>
      </c>
      <c r="F31" s="4">
        <v>3</v>
      </c>
      <c r="G31" s="5">
        <v>13</v>
      </c>
    </row>
    <row r="32" spans="1:7" ht="22.5" customHeight="1">
      <c r="A32" s="23"/>
      <c r="B32" s="27"/>
      <c r="C32" s="4" t="s">
        <v>171</v>
      </c>
      <c r="D32" s="4" t="s">
        <v>172</v>
      </c>
      <c r="E32" s="4" t="s">
        <v>101</v>
      </c>
      <c r="F32" s="4">
        <v>2</v>
      </c>
      <c r="G32" s="5">
        <v>24</v>
      </c>
    </row>
    <row r="33" spans="1:7" ht="22.5" customHeight="1">
      <c r="A33" s="23"/>
      <c r="B33" s="11" t="s">
        <v>212</v>
      </c>
      <c r="C33" s="4"/>
      <c r="D33" s="4"/>
      <c r="E33" s="4"/>
      <c r="F33" s="4"/>
      <c r="G33" s="5">
        <f>SUM(G27:G32)</f>
        <v>243</v>
      </c>
    </row>
    <row r="34" spans="1:7" ht="16.5" thickBot="1">
      <c r="A34" s="21" t="s">
        <v>213</v>
      </c>
      <c r="B34" s="22"/>
      <c r="C34" s="6"/>
      <c r="D34" s="6"/>
      <c r="E34" s="6"/>
      <c r="F34" s="6"/>
      <c r="G34" s="7">
        <f>G12+G15+G19+G21+G26+G33</f>
        <v>1071</v>
      </c>
    </row>
    <row r="36" spans="1:7" ht="15.75">
      <c r="A36" s="28" t="s">
        <v>138</v>
      </c>
      <c r="B36" s="28"/>
      <c r="C36" s="28"/>
      <c r="D36" s="28"/>
      <c r="E36" s="28"/>
      <c r="F36" s="28"/>
      <c r="G36" s="28"/>
    </row>
    <row r="37" spans="1:7" ht="15.75">
      <c r="A37" s="28" t="s">
        <v>139</v>
      </c>
      <c r="B37" s="28"/>
      <c r="C37" s="28"/>
      <c r="D37" s="28"/>
      <c r="E37" s="28"/>
      <c r="F37" s="28"/>
      <c r="G37" s="28"/>
    </row>
    <row r="38" spans="1:7" ht="15.75">
      <c r="A38" s="28" t="s">
        <v>140</v>
      </c>
      <c r="B38" s="28"/>
      <c r="C38" s="28"/>
      <c r="D38" s="28"/>
      <c r="E38" s="28"/>
      <c r="F38" s="28"/>
      <c r="G38" s="28"/>
    </row>
    <row r="39" spans="1:7" ht="15.75">
      <c r="A39" s="28" t="s">
        <v>155</v>
      </c>
      <c r="B39" s="28"/>
      <c r="C39" s="28"/>
      <c r="D39" s="28"/>
      <c r="E39" s="28"/>
      <c r="F39" s="28"/>
      <c r="G39" s="28"/>
    </row>
    <row r="40" spans="1:7" ht="15.75">
      <c r="A40" s="28" t="s">
        <v>154</v>
      </c>
      <c r="B40" s="28"/>
      <c r="C40" s="28"/>
      <c r="D40" s="28"/>
      <c r="E40" s="28"/>
      <c r="F40" s="28"/>
      <c r="G40" s="28"/>
    </row>
    <row r="41" spans="1:7" ht="15.75">
      <c r="A41" s="28"/>
      <c r="B41" s="28"/>
      <c r="C41" s="28"/>
      <c r="D41" s="28"/>
      <c r="E41" s="28"/>
      <c r="F41" s="28"/>
      <c r="G41" s="28"/>
    </row>
  </sheetData>
  <sheetProtection/>
  <mergeCells count="21">
    <mergeCell ref="A41:G41"/>
    <mergeCell ref="A38:G38"/>
    <mergeCell ref="A40:G40"/>
    <mergeCell ref="A39:G39"/>
    <mergeCell ref="B23:B25"/>
    <mergeCell ref="A22:A26"/>
    <mergeCell ref="A36:G36"/>
    <mergeCell ref="A34:B34"/>
    <mergeCell ref="A20:A21"/>
    <mergeCell ref="B13:B14"/>
    <mergeCell ref="A27:A33"/>
    <mergeCell ref="B16:B18"/>
    <mergeCell ref="B27:B32"/>
    <mergeCell ref="A37:G37"/>
    <mergeCell ref="A1:G1"/>
    <mergeCell ref="A3:A12"/>
    <mergeCell ref="B3:B5"/>
    <mergeCell ref="B7:B8"/>
    <mergeCell ref="A13:A15"/>
    <mergeCell ref="A16:A19"/>
    <mergeCell ref="B9:B1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C1">
      <selection activeCell="G5" sqref="G5:G6"/>
    </sheetView>
  </sheetViews>
  <sheetFormatPr defaultColWidth="9.00390625" defaultRowHeight="15.75"/>
  <cols>
    <col min="1" max="1" width="12.375" style="10" customWidth="1"/>
    <col min="2" max="2" width="19.875" style="10" customWidth="1"/>
    <col min="3" max="3" width="24.125" style="10" customWidth="1"/>
    <col min="4" max="4" width="66.375" style="10" customWidth="1"/>
    <col min="5" max="5" width="8.375" style="10" customWidth="1"/>
    <col min="6" max="6" width="6.375" style="10" customWidth="1"/>
    <col min="7" max="7" width="8.875" style="10" customWidth="1"/>
    <col min="8" max="16384" width="9.00390625" style="10" customWidth="1"/>
  </cols>
  <sheetData>
    <row r="1" spans="1:7" ht="16.5" thickBot="1">
      <c r="A1" s="20" t="s">
        <v>231</v>
      </c>
      <c r="B1" s="20"/>
      <c r="C1" s="20"/>
      <c r="D1" s="20"/>
      <c r="E1" s="20"/>
      <c r="F1" s="20"/>
      <c r="G1" s="20"/>
    </row>
    <row r="2" spans="1:7" ht="15.75">
      <c r="A2" s="1" t="s">
        <v>0</v>
      </c>
      <c r="B2" s="9" t="s">
        <v>31</v>
      </c>
      <c r="C2" s="9" t="s">
        <v>32</v>
      </c>
      <c r="D2" s="9" t="s">
        <v>33</v>
      </c>
      <c r="E2" s="2" t="s">
        <v>34</v>
      </c>
      <c r="F2" s="2" t="s">
        <v>35</v>
      </c>
      <c r="G2" s="3" t="s">
        <v>36</v>
      </c>
    </row>
    <row r="3" spans="1:7" ht="15.75">
      <c r="A3" s="23" t="s">
        <v>37</v>
      </c>
      <c r="B3" s="27" t="s">
        <v>38</v>
      </c>
      <c r="C3" s="4" t="s">
        <v>2</v>
      </c>
      <c r="D3" s="4" t="s">
        <v>3</v>
      </c>
      <c r="E3" s="4" t="s">
        <v>4</v>
      </c>
      <c r="F3" s="4">
        <v>2</v>
      </c>
      <c r="G3" s="5">
        <v>38</v>
      </c>
    </row>
    <row r="4" spans="1:7" ht="15.75">
      <c r="A4" s="23"/>
      <c r="B4" s="27"/>
      <c r="C4" s="4" t="s">
        <v>232</v>
      </c>
      <c r="D4" s="4" t="s">
        <v>233</v>
      </c>
      <c r="E4" s="4" t="s">
        <v>4</v>
      </c>
      <c r="F4" s="4">
        <v>2</v>
      </c>
      <c r="G4" s="5">
        <v>21</v>
      </c>
    </row>
    <row r="5" spans="1:7" ht="15.75">
      <c r="A5" s="23"/>
      <c r="B5" s="27" t="s">
        <v>158</v>
      </c>
      <c r="C5" s="4" t="s">
        <v>254</v>
      </c>
      <c r="D5" s="4" t="s">
        <v>234</v>
      </c>
      <c r="E5" s="4" t="s">
        <v>235</v>
      </c>
      <c r="F5" s="4">
        <v>2</v>
      </c>
      <c r="G5" s="5">
        <v>55</v>
      </c>
    </row>
    <row r="6" spans="1:7" ht="15.75">
      <c r="A6" s="23"/>
      <c r="B6" s="27"/>
      <c r="C6" s="4" t="s">
        <v>236</v>
      </c>
      <c r="D6" s="4" t="s">
        <v>237</v>
      </c>
      <c r="E6" s="4" t="s">
        <v>71</v>
      </c>
      <c r="F6" s="4">
        <v>2</v>
      </c>
      <c r="G6" s="5">
        <v>16</v>
      </c>
    </row>
    <row r="7" spans="1:7" ht="15.75">
      <c r="A7" s="23"/>
      <c r="B7" s="27" t="s">
        <v>215</v>
      </c>
      <c r="C7" s="4" t="s">
        <v>255</v>
      </c>
      <c r="D7" s="4" t="s">
        <v>8</v>
      </c>
      <c r="E7" s="4" t="s">
        <v>256</v>
      </c>
      <c r="F7" s="4">
        <v>3</v>
      </c>
      <c r="G7" s="5">
        <v>94</v>
      </c>
    </row>
    <row r="8" spans="1:7" ht="15.75">
      <c r="A8" s="23"/>
      <c r="B8" s="27"/>
      <c r="C8" s="4" t="s">
        <v>11</v>
      </c>
      <c r="D8" s="4" t="s">
        <v>12</v>
      </c>
      <c r="E8" s="4" t="s">
        <v>257</v>
      </c>
      <c r="F8" s="4">
        <v>3</v>
      </c>
      <c r="G8" s="5">
        <v>96</v>
      </c>
    </row>
    <row r="9" spans="1:7" ht="15.75">
      <c r="A9" s="23"/>
      <c r="B9" s="27"/>
      <c r="C9" s="4" t="s">
        <v>102</v>
      </c>
      <c r="D9" s="4" t="s">
        <v>103</v>
      </c>
      <c r="E9" s="4" t="s">
        <v>216</v>
      </c>
      <c r="F9" s="4">
        <v>3</v>
      </c>
      <c r="G9" s="5">
        <v>46</v>
      </c>
    </row>
    <row r="10" spans="1:7" ht="15.75">
      <c r="A10" s="23"/>
      <c r="B10" s="27" t="s">
        <v>217</v>
      </c>
      <c r="C10" s="4" t="s">
        <v>258</v>
      </c>
      <c r="D10" s="4" t="s">
        <v>15</v>
      </c>
      <c r="E10" s="4" t="s">
        <v>16</v>
      </c>
      <c r="F10" s="4">
        <v>3</v>
      </c>
      <c r="G10" s="5">
        <v>92</v>
      </c>
    </row>
    <row r="11" spans="1:7" ht="15.75">
      <c r="A11" s="23"/>
      <c r="B11" s="27"/>
      <c r="C11" s="4" t="s">
        <v>17</v>
      </c>
      <c r="D11" s="4" t="s">
        <v>18</v>
      </c>
      <c r="E11" s="4" t="s">
        <v>19</v>
      </c>
      <c r="F11" s="4">
        <v>3</v>
      </c>
      <c r="G11" s="5">
        <v>48</v>
      </c>
    </row>
    <row r="12" spans="1:7" ht="15.75">
      <c r="A12" s="23"/>
      <c r="B12" s="8" t="s">
        <v>218</v>
      </c>
      <c r="C12" s="4"/>
      <c r="D12" s="4"/>
      <c r="E12" s="4"/>
      <c r="F12" s="4"/>
      <c r="G12" s="5">
        <f>SUM(G3:G11)</f>
        <v>506</v>
      </c>
    </row>
    <row r="13" spans="1:7" ht="15.75">
      <c r="A13" s="23" t="s">
        <v>219</v>
      </c>
      <c r="B13" s="27" t="s">
        <v>220</v>
      </c>
      <c r="C13" s="4" t="s">
        <v>22</v>
      </c>
      <c r="D13" s="4" t="s">
        <v>23</v>
      </c>
      <c r="E13" s="4" t="s">
        <v>238</v>
      </c>
      <c r="F13" s="4">
        <v>3</v>
      </c>
      <c r="G13" s="5">
        <v>44</v>
      </c>
    </row>
    <row r="14" spans="1:7" ht="15.75">
      <c r="A14" s="23"/>
      <c r="B14" s="27"/>
      <c r="C14" s="4" t="s">
        <v>25</v>
      </c>
      <c r="D14" s="4" t="s">
        <v>26</v>
      </c>
      <c r="E14" s="4" t="s">
        <v>27</v>
      </c>
      <c r="F14" s="4">
        <v>2</v>
      </c>
      <c r="G14" s="5">
        <v>65</v>
      </c>
    </row>
    <row r="15" spans="1:7" ht="15.75">
      <c r="A15" s="23"/>
      <c r="B15" s="8" t="s">
        <v>221</v>
      </c>
      <c r="C15" s="4"/>
      <c r="D15" s="4"/>
      <c r="E15" s="4"/>
      <c r="F15" s="4"/>
      <c r="G15" s="5">
        <f>SUM(G13:G14)</f>
        <v>109</v>
      </c>
    </row>
    <row r="16" spans="1:7" ht="15.75">
      <c r="A16" s="23" t="s">
        <v>242</v>
      </c>
      <c r="B16" s="27" t="s">
        <v>220</v>
      </c>
      <c r="C16" s="4" t="s">
        <v>239</v>
      </c>
      <c r="D16" s="4" t="s">
        <v>148</v>
      </c>
      <c r="E16" s="4" t="s">
        <v>149</v>
      </c>
      <c r="F16" s="4">
        <v>3</v>
      </c>
      <c r="G16" s="5">
        <v>13</v>
      </c>
    </row>
    <row r="17" spans="1:7" ht="15.75">
      <c r="A17" s="23"/>
      <c r="B17" s="27"/>
      <c r="C17" s="4" t="s">
        <v>240</v>
      </c>
      <c r="D17" s="4" t="s">
        <v>241</v>
      </c>
      <c r="E17" s="4" t="s">
        <v>259</v>
      </c>
      <c r="F17" s="4">
        <v>3</v>
      </c>
      <c r="G17" s="5">
        <v>10</v>
      </c>
    </row>
    <row r="18" spans="1:7" ht="15.75">
      <c r="A18" s="23"/>
      <c r="B18" s="8" t="s">
        <v>226</v>
      </c>
      <c r="C18" s="4"/>
      <c r="D18" s="4"/>
      <c r="E18" s="4"/>
      <c r="F18" s="4"/>
      <c r="G18" s="5">
        <f>SUM(G16:G17)</f>
        <v>23</v>
      </c>
    </row>
    <row r="19" spans="1:7" ht="15.75">
      <c r="A19" s="23" t="s">
        <v>260</v>
      </c>
      <c r="B19" s="27" t="s">
        <v>220</v>
      </c>
      <c r="C19" s="4" t="s">
        <v>243</v>
      </c>
      <c r="D19" s="4" t="s">
        <v>244</v>
      </c>
      <c r="E19" s="4" t="s">
        <v>245</v>
      </c>
      <c r="F19" s="4">
        <v>3</v>
      </c>
      <c r="G19" s="5">
        <v>39</v>
      </c>
    </row>
    <row r="20" spans="1:7" ht="15.75">
      <c r="A20" s="23"/>
      <c r="B20" s="27"/>
      <c r="C20" s="4" t="s">
        <v>246</v>
      </c>
      <c r="D20" s="4" t="s">
        <v>247</v>
      </c>
      <c r="E20" s="4" t="s">
        <v>248</v>
      </c>
      <c r="F20" s="4">
        <v>3</v>
      </c>
      <c r="G20" s="5">
        <v>57</v>
      </c>
    </row>
    <row r="21" spans="1:7" ht="32.25">
      <c r="A21" s="23"/>
      <c r="B21" s="27"/>
      <c r="C21" s="8" t="s">
        <v>152</v>
      </c>
      <c r="D21" s="8" t="s">
        <v>153</v>
      </c>
      <c r="E21" s="4" t="s">
        <v>147</v>
      </c>
      <c r="F21" s="4">
        <v>3</v>
      </c>
      <c r="G21" s="5">
        <v>20</v>
      </c>
    </row>
    <row r="22" spans="1:7" ht="15.75">
      <c r="A22" s="23"/>
      <c r="B22" s="8" t="s">
        <v>229</v>
      </c>
      <c r="C22" s="4"/>
      <c r="D22" s="4"/>
      <c r="E22" s="4"/>
      <c r="F22" s="4"/>
      <c r="G22" s="5">
        <f>SUM(G19:G21)</f>
        <v>116</v>
      </c>
    </row>
    <row r="23" spans="1:7" ht="15.75">
      <c r="A23" s="23" t="s">
        <v>222</v>
      </c>
      <c r="B23" s="11" t="s">
        <v>38</v>
      </c>
      <c r="C23" s="4" t="s">
        <v>124</v>
      </c>
      <c r="D23" s="4" t="s">
        <v>107</v>
      </c>
      <c r="E23" s="4" t="s">
        <v>249</v>
      </c>
      <c r="F23" s="4">
        <v>2</v>
      </c>
      <c r="G23" s="5">
        <v>38</v>
      </c>
    </row>
    <row r="24" spans="1:7" ht="15.75">
      <c r="A24" s="23"/>
      <c r="B24" s="27" t="s">
        <v>224</v>
      </c>
      <c r="C24" s="4" t="s">
        <v>111</v>
      </c>
      <c r="D24" s="4" t="s">
        <v>112</v>
      </c>
      <c r="E24" s="4" t="s">
        <v>113</v>
      </c>
      <c r="F24" s="4">
        <v>2</v>
      </c>
      <c r="G24" s="5">
        <v>30</v>
      </c>
    </row>
    <row r="25" spans="1:7" ht="15.75">
      <c r="A25" s="23"/>
      <c r="B25" s="27"/>
      <c r="C25" s="4" t="s">
        <v>114</v>
      </c>
      <c r="D25" s="4" t="s">
        <v>115</v>
      </c>
      <c r="E25" s="4" t="s">
        <v>116</v>
      </c>
      <c r="F25" s="4">
        <v>3</v>
      </c>
      <c r="G25" s="5">
        <v>49</v>
      </c>
    </row>
    <row r="26" spans="1:7" ht="15.75">
      <c r="A26" s="23"/>
      <c r="B26" s="8" t="s">
        <v>250</v>
      </c>
      <c r="C26" s="4"/>
      <c r="D26" s="4"/>
      <c r="E26" s="4"/>
      <c r="F26" s="4"/>
      <c r="G26" s="5">
        <f>SUM(G23:G25)</f>
        <v>117</v>
      </c>
    </row>
    <row r="27" spans="1:7" ht="15.75">
      <c r="A27" s="23" t="s">
        <v>227</v>
      </c>
      <c r="B27" s="11" t="s">
        <v>38</v>
      </c>
      <c r="C27" s="4" t="s">
        <v>228</v>
      </c>
      <c r="D27" s="4" t="s">
        <v>125</v>
      </c>
      <c r="E27" s="4" t="s">
        <v>223</v>
      </c>
      <c r="F27" s="4">
        <v>2</v>
      </c>
      <c r="G27" s="5">
        <v>29</v>
      </c>
    </row>
    <row r="28" spans="1:7" ht="15.75">
      <c r="A28" s="23"/>
      <c r="B28" s="27" t="s">
        <v>158</v>
      </c>
      <c r="C28" s="4" t="s">
        <v>130</v>
      </c>
      <c r="D28" s="4" t="s">
        <v>131</v>
      </c>
      <c r="E28" s="4" t="s">
        <v>137</v>
      </c>
      <c r="F28" s="4">
        <v>2</v>
      </c>
      <c r="G28" s="5">
        <v>60</v>
      </c>
    </row>
    <row r="29" spans="1:7" ht="15.75">
      <c r="A29" s="23"/>
      <c r="B29" s="27"/>
      <c r="C29" s="4" t="s">
        <v>251</v>
      </c>
      <c r="D29" s="4" t="s">
        <v>133</v>
      </c>
      <c r="E29" s="4" t="s">
        <v>261</v>
      </c>
      <c r="F29" s="4">
        <v>2</v>
      </c>
      <c r="G29" s="5">
        <v>60</v>
      </c>
    </row>
    <row r="30" spans="1:7" ht="15.75">
      <c r="A30" s="23"/>
      <c r="B30" s="27"/>
      <c r="C30" s="4" t="s">
        <v>134</v>
      </c>
      <c r="D30" s="4" t="s">
        <v>135</v>
      </c>
      <c r="E30" s="4" t="s">
        <v>65</v>
      </c>
      <c r="F30" s="4">
        <v>2</v>
      </c>
      <c r="G30" s="5">
        <v>46</v>
      </c>
    </row>
    <row r="31" spans="1:7" ht="15.75">
      <c r="A31" s="23"/>
      <c r="B31" s="8" t="s">
        <v>229</v>
      </c>
      <c r="C31" s="4"/>
      <c r="D31" s="4"/>
      <c r="E31" s="4"/>
      <c r="F31" s="4"/>
      <c r="G31" s="5">
        <f>SUM(G27:G30)</f>
        <v>195</v>
      </c>
    </row>
    <row r="32" spans="1:7" ht="16.5" thickBot="1">
      <c r="A32" s="21" t="s">
        <v>230</v>
      </c>
      <c r="B32" s="22"/>
      <c r="C32" s="6"/>
      <c r="D32" s="6"/>
      <c r="E32" s="6"/>
      <c r="F32" s="6"/>
      <c r="G32" s="7">
        <f>G12+G15+G18+G22+G26+G31</f>
        <v>1066</v>
      </c>
    </row>
    <row r="34" spans="1:7" ht="15.75">
      <c r="A34" s="28" t="s">
        <v>262</v>
      </c>
      <c r="B34" s="28"/>
      <c r="C34" s="28"/>
      <c r="D34" s="28"/>
      <c r="E34" s="28"/>
      <c r="F34" s="28"/>
      <c r="G34" s="28"/>
    </row>
    <row r="35" spans="1:7" ht="15.75">
      <c r="A35" s="28" t="s">
        <v>263</v>
      </c>
      <c r="B35" s="28"/>
      <c r="C35" s="28"/>
      <c r="D35" s="28"/>
      <c r="E35" s="28"/>
      <c r="F35" s="28"/>
      <c r="G35" s="28"/>
    </row>
    <row r="36" spans="1:7" ht="15.75">
      <c r="A36" s="28" t="s">
        <v>264</v>
      </c>
      <c r="B36" s="28"/>
      <c r="C36" s="28"/>
      <c r="D36" s="28"/>
      <c r="E36" s="28"/>
      <c r="F36" s="28"/>
      <c r="G36" s="28"/>
    </row>
    <row r="37" spans="1:7" ht="15.75">
      <c r="A37" s="28" t="s">
        <v>265</v>
      </c>
      <c r="B37" s="28"/>
      <c r="C37" s="28"/>
      <c r="D37" s="28"/>
      <c r="E37" s="28"/>
      <c r="F37" s="28"/>
      <c r="G37" s="28"/>
    </row>
    <row r="38" spans="1:7" ht="15.75">
      <c r="A38" s="28" t="s">
        <v>252</v>
      </c>
      <c r="B38" s="28"/>
      <c r="C38" s="28"/>
      <c r="D38" s="28"/>
      <c r="E38" s="28"/>
      <c r="F38" s="28"/>
      <c r="G38" s="28"/>
    </row>
    <row r="39" spans="1:7" ht="15.75">
      <c r="A39" s="28" t="s">
        <v>253</v>
      </c>
      <c r="B39" s="28"/>
      <c r="C39" s="28"/>
      <c r="D39" s="28"/>
      <c r="E39" s="28"/>
      <c r="F39" s="28"/>
      <c r="G39" s="28"/>
    </row>
  </sheetData>
  <sheetProtection/>
  <mergeCells count="23">
    <mergeCell ref="A35:G35"/>
    <mergeCell ref="A36:G36"/>
    <mergeCell ref="A37:G37"/>
    <mergeCell ref="A13:A15"/>
    <mergeCell ref="B13:B14"/>
    <mergeCell ref="A23:A26"/>
    <mergeCell ref="B24:B25"/>
    <mergeCell ref="A1:G1"/>
    <mergeCell ref="A3:A12"/>
    <mergeCell ref="B3:B4"/>
    <mergeCell ref="B5:B6"/>
    <mergeCell ref="B7:B9"/>
    <mergeCell ref="B10:B11"/>
    <mergeCell ref="A39:G39"/>
    <mergeCell ref="A38:G38"/>
    <mergeCell ref="B16:B17"/>
    <mergeCell ref="A16:A18"/>
    <mergeCell ref="B19:B21"/>
    <mergeCell ref="A19:A22"/>
    <mergeCell ref="A27:A31"/>
    <mergeCell ref="B28:B30"/>
    <mergeCell ref="A32:B32"/>
    <mergeCell ref="A34:G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C1">
      <selection activeCell="G6" sqref="G6:G9"/>
    </sheetView>
  </sheetViews>
  <sheetFormatPr defaultColWidth="9.00390625" defaultRowHeight="15.75"/>
  <cols>
    <col min="1" max="1" width="12.375" style="10" customWidth="1"/>
    <col min="2" max="2" width="20.00390625" style="10" customWidth="1"/>
    <col min="3" max="3" width="24.625" style="10" customWidth="1"/>
    <col min="4" max="4" width="56.625" style="10" customWidth="1"/>
    <col min="5" max="5" width="8.375" style="10" customWidth="1"/>
    <col min="6" max="6" width="6.375" style="10" customWidth="1"/>
    <col min="7" max="7" width="8.875" style="10" customWidth="1"/>
    <col min="8" max="16384" width="9.00390625" style="10" customWidth="1"/>
  </cols>
  <sheetData>
    <row r="1" spans="1:7" ht="16.5" thickBot="1">
      <c r="A1" s="20" t="s">
        <v>266</v>
      </c>
      <c r="B1" s="20"/>
      <c r="C1" s="20"/>
      <c r="D1" s="20"/>
      <c r="E1" s="20"/>
      <c r="F1" s="20"/>
      <c r="G1" s="20"/>
    </row>
    <row r="2" spans="1:7" ht="15.75">
      <c r="A2" s="1" t="s">
        <v>0</v>
      </c>
      <c r="B2" s="9" t="s">
        <v>31</v>
      </c>
      <c r="C2" s="9" t="s">
        <v>32</v>
      </c>
      <c r="D2" s="9" t="s">
        <v>33</v>
      </c>
      <c r="E2" s="2" t="s">
        <v>34</v>
      </c>
      <c r="F2" s="2" t="s">
        <v>35</v>
      </c>
      <c r="G2" s="3" t="s">
        <v>36</v>
      </c>
    </row>
    <row r="3" spans="1:7" ht="15.75">
      <c r="A3" s="23" t="s">
        <v>37</v>
      </c>
      <c r="B3" s="27" t="s">
        <v>38</v>
      </c>
      <c r="C3" s="4" t="s">
        <v>56</v>
      </c>
      <c r="D3" s="4" t="s">
        <v>57</v>
      </c>
      <c r="E3" s="4" t="s">
        <v>186</v>
      </c>
      <c r="F3" s="4">
        <v>2</v>
      </c>
      <c r="G3" s="5">
        <v>34</v>
      </c>
    </row>
    <row r="4" spans="1:7" ht="51.75" customHeight="1">
      <c r="A4" s="23"/>
      <c r="B4" s="27"/>
      <c r="C4" s="4" t="s">
        <v>97</v>
      </c>
      <c r="D4" s="4" t="s">
        <v>98</v>
      </c>
      <c r="E4" s="8" t="s">
        <v>305</v>
      </c>
      <c r="F4" s="4">
        <v>3</v>
      </c>
      <c r="G4" s="5">
        <v>19</v>
      </c>
    </row>
    <row r="5" spans="1:7" ht="15.75">
      <c r="A5" s="23"/>
      <c r="B5" s="27"/>
      <c r="C5" s="4" t="s">
        <v>95</v>
      </c>
      <c r="D5" s="4" t="s">
        <v>59</v>
      </c>
      <c r="E5" s="8" t="s">
        <v>4</v>
      </c>
      <c r="F5" s="4">
        <v>3</v>
      </c>
      <c r="G5" s="5">
        <v>30</v>
      </c>
    </row>
    <row r="6" spans="1:7" ht="15.75">
      <c r="A6" s="23"/>
      <c r="B6" s="27" t="s">
        <v>438</v>
      </c>
      <c r="C6" s="4" t="s">
        <v>66</v>
      </c>
      <c r="D6" s="4" t="s">
        <v>67</v>
      </c>
      <c r="E6" s="4" t="s">
        <v>235</v>
      </c>
      <c r="F6" s="4">
        <v>2</v>
      </c>
      <c r="G6" s="5">
        <v>27</v>
      </c>
    </row>
    <row r="7" spans="1:7" ht="15.75">
      <c r="A7" s="23"/>
      <c r="B7" s="27"/>
      <c r="C7" s="4" t="s">
        <v>267</v>
      </c>
      <c r="D7" s="4" t="s">
        <v>268</v>
      </c>
      <c r="E7" s="4" t="s">
        <v>71</v>
      </c>
      <c r="F7" s="4">
        <v>2</v>
      </c>
      <c r="G7" s="5">
        <v>70</v>
      </c>
    </row>
    <row r="8" spans="1:7" ht="15.75">
      <c r="A8" s="23"/>
      <c r="B8" s="27"/>
      <c r="C8" s="4" t="s">
        <v>269</v>
      </c>
      <c r="D8" s="4" t="s">
        <v>270</v>
      </c>
      <c r="E8" s="4" t="s">
        <v>271</v>
      </c>
      <c r="F8" s="4">
        <v>2</v>
      </c>
      <c r="G8" s="5">
        <v>43</v>
      </c>
    </row>
    <row r="9" spans="1:7" ht="15.75">
      <c r="A9" s="23"/>
      <c r="B9" s="27"/>
      <c r="C9" s="4" t="s">
        <v>272</v>
      </c>
      <c r="D9" s="4" t="s">
        <v>273</v>
      </c>
      <c r="E9" s="4" t="s">
        <v>274</v>
      </c>
      <c r="F9" s="4">
        <v>2</v>
      </c>
      <c r="G9" s="5">
        <v>11</v>
      </c>
    </row>
    <row r="10" spans="1:7" ht="15.75">
      <c r="A10" s="23"/>
      <c r="B10" s="27" t="s">
        <v>439</v>
      </c>
      <c r="C10" s="4" t="s">
        <v>72</v>
      </c>
      <c r="D10" s="4" t="s">
        <v>73</v>
      </c>
      <c r="E10" s="4" t="s">
        <v>13</v>
      </c>
      <c r="F10" s="4">
        <v>3</v>
      </c>
      <c r="G10" s="5">
        <v>89</v>
      </c>
    </row>
    <row r="11" spans="1:7" ht="15.75">
      <c r="A11" s="23"/>
      <c r="B11" s="27"/>
      <c r="C11" s="4" t="s">
        <v>75</v>
      </c>
      <c r="D11" s="4" t="s">
        <v>76</v>
      </c>
      <c r="E11" s="4" t="s">
        <v>10</v>
      </c>
      <c r="F11" s="4">
        <v>3</v>
      </c>
      <c r="G11" s="5">
        <v>79</v>
      </c>
    </row>
    <row r="12" spans="1:7" ht="15.75">
      <c r="A12" s="23"/>
      <c r="B12" s="27" t="s">
        <v>440</v>
      </c>
      <c r="C12" s="4" t="s">
        <v>77</v>
      </c>
      <c r="D12" s="4" t="s">
        <v>78</v>
      </c>
      <c r="E12" s="4" t="s">
        <v>79</v>
      </c>
      <c r="F12" s="4">
        <v>3</v>
      </c>
      <c r="G12" s="5">
        <v>65</v>
      </c>
    </row>
    <row r="13" spans="1:7" ht="15.75">
      <c r="A13" s="23"/>
      <c r="B13" s="27"/>
      <c r="C13" s="4" t="s">
        <v>441</v>
      </c>
      <c r="D13" s="4" t="s">
        <v>21</v>
      </c>
      <c r="E13" s="4" t="s">
        <v>442</v>
      </c>
      <c r="F13" s="4">
        <v>3</v>
      </c>
      <c r="G13" s="5">
        <v>65</v>
      </c>
    </row>
    <row r="14" spans="1:7" ht="15.75">
      <c r="A14" s="23"/>
      <c r="B14" s="8" t="s">
        <v>443</v>
      </c>
      <c r="C14" s="4"/>
      <c r="D14" s="4"/>
      <c r="E14" s="4"/>
      <c r="F14" s="4"/>
      <c r="G14" s="5">
        <f>SUM(G3:G13)</f>
        <v>532</v>
      </c>
    </row>
    <row r="15" spans="1:7" ht="15.75">
      <c r="A15" s="23" t="s">
        <v>444</v>
      </c>
      <c r="B15" s="27" t="s">
        <v>445</v>
      </c>
      <c r="C15" s="4" t="s">
        <v>84</v>
      </c>
      <c r="D15" s="4" t="s">
        <v>85</v>
      </c>
      <c r="E15" s="4" t="s">
        <v>24</v>
      </c>
      <c r="F15" s="4">
        <v>3</v>
      </c>
      <c r="G15" s="5">
        <v>75</v>
      </c>
    </row>
    <row r="16" spans="1:7" ht="15.75">
      <c r="A16" s="23"/>
      <c r="B16" s="27"/>
      <c r="C16" s="4" t="s">
        <v>143</v>
      </c>
      <c r="D16" s="4" t="s">
        <v>144</v>
      </c>
      <c r="E16" s="4" t="s">
        <v>27</v>
      </c>
      <c r="F16" s="4">
        <v>3</v>
      </c>
      <c r="G16" s="5">
        <v>33</v>
      </c>
    </row>
    <row r="17" spans="1:7" ht="15.75">
      <c r="A17" s="23"/>
      <c r="B17" s="27"/>
      <c r="C17" s="4" t="s">
        <v>275</v>
      </c>
      <c r="D17" s="4" t="s">
        <v>276</v>
      </c>
      <c r="E17" s="4" t="s">
        <v>277</v>
      </c>
      <c r="F17" s="4">
        <v>3</v>
      </c>
      <c r="G17" s="5">
        <v>63</v>
      </c>
    </row>
    <row r="18" spans="1:7" ht="15.75">
      <c r="A18" s="23"/>
      <c r="B18" s="8" t="s">
        <v>446</v>
      </c>
      <c r="C18" s="4"/>
      <c r="D18" s="4"/>
      <c r="E18" s="4"/>
      <c r="F18" s="4"/>
      <c r="G18" s="5">
        <f>SUM(G15:G17)</f>
        <v>171</v>
      </c>
    </row>
    <row r="19" spans="1:7" ht="15.75">
      <c r="A19" s="23" t="s">
        <v>447</v>
      </c>
      <c r="B19" s="11" t="s">
        <v>448</v>
      </c>
      <c r="C19" s="4" t="s">
        <v>151</v>
      </c>
      <c r="D19" s="4" t="s">
        <v>150</v>
      </c>
      <c r="E19" s="4" t="s">
        <v>149</v>
      </c>
      <c r="F19" s="4">
        <v>3</v>
      </c>
      <c r="G19" s="5">
        <v>22</v>
      </c>
    </row>
    <row r="20" spans="1:7" ht="15.75">
      <c r="A20" s="23"/>
      <c r="B20" s="8" t="s">
        <v>449</v>
      </c>
      <c r="C20" s="4"/>
      <c r="D20" s="4"/>
      <c r="E20" s="4"/>
      <c r="F20" s="4"/>
      <c r="G20" s="5">
        <f>SUM(G19:G19)</f>
        <v>22</v>
      </c>
    </row>
    <row r="21" spans="1:7" ht="15.75">
      <c r="A21" s="23" t="s">
        <v>450</v>
      </c>
      <c r="B21" s="11" t="s">
        <v>471</v>
      </c>
      <c r="C21" s="4" t="s">
        <v>278</v>
      </c>
      <c r="D21" s="4" t="s">
        <v>279</v>
      </c>
      <c r="E21" s="4" t="s">
        <v>280</v>
      </c>
      <c r="F21" s="4">
        <v>3</v>
      </c>
      <c r="G21" s="5">
        <v>15</v>
      </c>
    </row>
    <row r="22" spans="1:7" ht="15.75">
      <c r="A22" s="23"/>
      <c r="B22" s="8" t="s">
        <v>451</v>
      </c>
      <c r="C22" s="4"/>
      <c r="D22" s="4"/>
      <c r="E22" s="4"/>
      <c r="F22" s="4"/>
      <c r="G22" s="5">
        <v>15</v>
      </c>
    </row>
    <row r="23" spans="1:7" ht="15.75">
      <c r="A23" s="23" t="s">
        <v>452</v>
      </c>
      <c r="B23" s="27" t="s">
        <v>453</v>
      </c>
      <c r="C23" s="12" t="s">
        <v>403</v>
      </c>
      <c r="D23" s="12" t="s">
        <v>404</v>
      </c>
      <c r="E23" s="12" t="s">
        <v>405</v>
      </c>
      <c r="F23" s="4">
        <v>3</v>
      </c>
      <c r="G23" s="5">
        <v>62</v>
      </c>
    </row>
    <row r="24" spans="1:7" ht="15.75">
      <c r="A24" s="23"/>
      <c r="B24" s="27"/>
      <c r="C24" s="12" t="s">
        <v>406</v>
      </c>
      <c r="D24" s="12" t="s">
        <v>407</v>
      </c>
      <c r="E24" s="12" t="s">
        <v>408</v>
      </c>
      <c r="F24" s="4">
        <v>3</v>
      </c>
      <c r="G24" s="5">
        <v>61</v>
      </c>
    </row>
    <row r="25" spans="1:7" ht="15.75">
      <c r="A25" s="23"/>
      <c r="B25" s="27"/>
      <c r="C25" s="12" t="s">
        <v>409</v>
      </c>
      <c r="D25" s="12" t="s">
        <v>410</v>
      </c>
      <c r="E25" s="12" t="s">
        <v>408</v>
      </c>
      <c r="F25" s="4">
        <v>3</v>
      </c>
      <c r="G25" s="5">
        <v>57</v>
      </c>
    </row>
    <row r="26" spans="1:7" ht="15.75">
      <c r="A26" s="23"/>
      <c r="B26" s="27" t="s">
        <v>454</v>
      </c>
      <c r="C26" s="12" t="s">
        <v>411</v>
      </c>
      <c r="D26" s="12" t="s">
        <v>412</v>
      </c>
      <c r="E26" s="12" t="s">
        <v>413</v>
      </c>
      <c r="F26" s="4">
        <v>3</v>
      </c>
      <c r="G26" s="5">
        <v>29</v>
      </c>
    </row>
    <row r="27" spans="1:7" ht="15.75">
      <c r="A27" s="23"/>
      <c r="B27" s="27"/>
      <c r="C27" s="12" t="s">
        <v>414</v>
      </c>
      <c r="D27" s="12" t="s">
        <v>415</v>
      </c>
      <c r="E27" s="12" t="s">
        <v>416</v>
      </c>
      <c r="F27" s="4">
        <v>3</v>
      </c>
      <c r="G27" s="5">
        <v>24</v>
      </c>
    </row>
    <row r="28" spans="1:7" ht="15.75">
      <c r="A28" s="23"/>
      <c r="B28" s="27"/>
      <c r="C28" s="12" t="s">
        <v>417</v>
      </c>
      <c r="D28" s="12" t="s">
        <v>418</v>
      </c>
      <c r="E28" s="12" t="s">
        <v>335</v>
      </c>
      <c r="F28" s="4">
        <v>3</v>
      </c>
      <c r="G28" s="5">
        <v>22</v>
      </c>
    </row>
    <row r="29" spans="1:7" ht="15.75">
      <c r="A29" s="23"/>
      <c r="B29" s="27"/>
      <c r="C29" s="12" t="s">
        <v>419</v>
      </c>
      <c r="D29" s="12" t="s">
        <v>420</v>
      </c>
      <c r="E29" s="12" t="s">
        <v>332</v>
      </c>
      <c r="F29" s="4">
        <v>3</v>
      </c>
      <c r="G29" s="5">
        <v>41</v>
      </c>
    </row>
    <row r="30" spans="1:7" ht="15.75">
      <c r="A30" s="23"/>
      <c r="B30" s="27"/>
      <c r="C30" s="12" t="s">
        <v>421</v>
      </c>
      <c r="D30" s="12" t="s">
        <v>422</v>
      </c>
      <c r="E30" s="12" t="s">
        <v>423</v>
      </c>
      <c r="F30" s="4">
        <v>3</v>
      </c>
      <c r="G30" s="5">
        <v>52</v>
      </c>
    </row>
    <row r="31" spans="1:7" ht="15.75">
      <c r="A31" s="23"/>
      <c r="B31" s="27"/>
      <c r="C31" s="12" t="s">
        <v>347</v>
      </c>
      <c r="D31" s="12" t="s">
        <v>348</v>
      </c>
      <c r="E31" s="12" t="s">
        <v>349</v>
      </c>
      <c r="F31" s="4">
        <v>3</v>
      </c>
      <c r="G31" s="5">
        <v>56</v>
      </c>
    </row>
    <row r="32" spans="1:7" ht="15.75">
      <c r="A32" s="23"/>
      <c r="B32" s="27"/>
      <c r="C32" s="12" t="s">
        <v>424</v>
      </c>
      <c r="D32" s="12" t="s">
        <v>425</v>
      </c>
      <c r="E32" s="12" t="s">
        <v>426</v>
      </c>
      <c r="F32" s="4">
        <v>3</v>
      </c>
      <c r="G32" s="5">
        <v>41</v>
      </c>
    </row>
    <row r="33" spans="1:7" ht="15.75">
      <c r="A33" s="23"/>
      <c r="B33" s="27"/>
      <c r="C33" s="12" t="s">
        <v>427</v>
      </c>
      <c r="D33" s="12" t="s">
        <v>428</v>
      </c>
      <c r="E33" s="12" t="s">
        <v>426</v>
      </c>
      <c r="F33" s="4">
        <v>3</v>
      </c>
      <c r="G33" s="5">
        <v>11</v>
      </c>
    </row>
    <row r="34" spans="1:7" ht="15.75">
      <c r="A34" s="23"/>
      <c r="B34" s="27"/>
      <c r="C34" s="12" t="s">
        <v>429</v>
      </c>
      <c r="D34" s="12" t="s">
        <v>430</v>
      </c>
      <c r="E34" s="12" t="s">
        <v>431</v>
      </c>
      <c r="F34" s="4">
        <v>3</v>
      </c>
      <c r="G34" s="5">
        <v>40</v>
      </c>
    </row>
    <row r="35" spans="1:7" ht="15.75">
      <c r="A35" s="23"/>
      <c r="B35" s="27"/>
      <c r="C35" s="12" t="s">
        <v>432</v>
      </c>
      <c r="D35" s="12" t="s">
        <v>433</v>
      </c>
      <c r="E35" s="12" t="s">
        <v>332</v>
      </c>
      <c r="F35" s="4">
        <v>3</v>
      </c>
      <c r="G35" s="5">
        <v>28</v>
      </c>
    </row>
    <row r="36" spans="1:7" ht="15.75">
      <c r="A36" s="23"/>
      <c r="B36" s="27"/>
      <c r="C36" s="12" t="s">
        <v>434</v>
      </c>
      <c r="D36" s="12" t="s">
        <v>435</v>
      </c>
      <c r="E36" s="12" t="s">
        <v>335</v>
      </c>
      <c r="F36" s="4">
        <v>3</v>
      </c>
      <c r="G36" s="5">
        <v>59</v>
      </c>
    </row>
    <row r="37" spans="1:7" ht="15.75">
      <c r="A37" s="23"/>
      <c r="B37" s="27"/>
      <c r="C37" s="12" t="s">
        <v>436</v>
      </c>
      <c r="D37" s="12" t="s">
        <v>437</v>
      </c>
      <c r="E37" s="12" t="s">
        <v>413</v>
      </c>
      <c r="F37" s="4">
        <v>3</v>
      </c>
      <c r="G37" s="5">
        <v>30</v>
      </c>
    </row>
    <row r="38" spans="1:7" ht="15.75">
      <c r="A38" s="23"/>
      <c r="B38" s="8" t="s">
        <v>455</v>
      </c>
      <c r="C38" s="12"/>
      <c r="D38" s="12"/>
      <c r="E38" s="12"/>
      <c r="F38" s="4"/>
      <c r="G38" s="5">
        <f>SUM(G23:G37)</f>
        <v>613</v>
      </c>
    </row>
    <row r="39" spans="1:7" ht="21" customHeight="1">
      <c r="A39" s="23" t="s">
        <v>456</v>
      </c>
      <c r="B39" s="27" t="s">
        <v>457</v>
      </c>
      <c r="C39" s="4" t="s">
        <v>281</v>
      </c>
      <c r="D39" s="4" t="s">
        <v>282</v>
      </c>
      <c r="E39" s="4" t="s">
        <v>458</v>
      </c>
      <c r="F39" s="4">
        <v>3</v>
      </c>
      <c r="G39" s="5">
        <v>37</v>
      </c>
    </row>
    <row r="40" spans="1:7" ht="15.75">
      <c r="A40" s="23"/>
      <c r="B40" s="27"/>
      <c r="C40" s="4" t="s">
        <v>283</v>
      </c>
      <c r="D40" s="4" t="s">
        <v>284</v>
      </c>
      <c r="E40" s="4" t="s">
        <v>459</v>
      </c>
      <c r="F40" s="4">
        <v>2</v>
      </c>
      <c r="G40" s="5">
        <v>41</v>
      </c>
    </row>
    <row r="41" spans="1:7" ht="15.75">
      <c r="A41" s="23"/>
      <c r="B41" s="27"/>
      <c r="C41" s="4" t="s">
        <v>285</v>
      </c>
      <c r="D41" s="4" t="s">
        <v>156</v>
      </c>
      <c r="E41" s="4" t="s">
        <v>157</v>
      </c>
      <c r="F41" s="4">
        <v>2</v>
      </c>
      <c r="G41" s="5">
        <v>23</v>
      </c>
    </row>
    <row r="42" spans="1:7" ht="15.75">
      <c r="A42" s="23"/>
      <c r="B42" s="8" t="s">
        <v>460</v>
      </c>
      <c r="C42" s="4"/>
      <c r="D42" s="4"/>
      <c r="E42" s="4"/>
      <c r="F42" s="4"/>
      <c r="G42" s="5">
        <f>SUM(G39:G41)</f>
        <v>101</v>
      </c>
    </row>
    <row r="43" spans="1:7" ht="15.75">
      <c r="A43" s="23" t="s">
        <v>461</v>
      </c>
      <c r="B43" s="27" t="s">
        <v>462</v>
      </c>
      <c r="C43" s="4" t="s">
        <v>286</v>
      </c>
      <c r="D43" s="4" t="s">
        <v>463</v>
      </c>
      <c r="E43" s="4" t="s">
        <v>287</v>
      </c>
      <c r="F43" s="4">
        <v>2</v>
      </c>
      <c r="G43" s="5">
        <v>63</v>
      </c>
    </row>
    <row r="44" spans="1:7" ht="15.75">
      <c r="A44" s="23"/>
      <c r="B44" s="27"/>
      <c r="C44" s="4" t="s">
        <v>288</v>
      </c>
      <c r="D44" s="4" t="s">
        <v>289</v>
      </c>
      <c r="E44" s="4" t="s">
        <v>290</v>
      </c>
      <c r="F44" s="4">
        <v>3</v>
      </c>
      <c r="G44" s="5">
        <v>9</v>
      </c>
    </row>
    <row r="45" spans="1:7" ht="22.5" customHeight="1">
      <c r="A45" s="23"/>
      <c r="B45" s="11" t="s">
        <v>464</v>
      </c>
      <c r="C45" s="4"/>
      <c r="D45" s="4"/>
      <c r="E45" s="4"/>
      <c r="F45" s="4"/>
      <c r="G45" s="5">
        <f>SUM(G43:G44)</f>
        <v>72</v>
      </c>
    </row>
    <row r="46" spans="1:7" ht="22.5" customHeight="1">
      <c r="A46" s="23" t="s">
        <v>465</v>
      </c>
      <c r="B46" s="11" t="s">
        <v>466</v>
      </c>
      <c r="C46" s="4" t="s">
        <v>291</v>
      </c>
      <c r="D46" s="4" t="s">
        <v>292</v>
      </c>
      <c r="E46" s="4" t="s">
        <v>113</v>
      </c>
      <c r="F46" s="4">
        <v>3</v>
      </c>
      <c r="G46" s="5">
        <v>10</v>
      </c>
    </row>
    <row r="47" spans="1:7" ht="38.25" customHeight="1">
      <c r="A47" s="23"/>
      <c r="B47" s="11" t="s">
        <v>467</v>
      </c>
      <c r="C47" s="8" t="s">
        <v>293</v>
      </c>
      <c r="D47" s="4" t="s">
        <v>294</v>
      </c>
      <c r="E47" s="4" t="s">
        <v>295</v>
      </c>
      <c r="F47" s="4">
        <v>4</v>
      </c>
      <c r="G47" s="5">
        <v>10</v>
      </c>
    </row>
    <row r="48" spans="1:7" ht="31.5" customHeight="1">
      <c r="A48" s="23"/>
      <c r="B48" s="11" t="s">
        <v>468</v>
      </c>
      <c r="C48" s="8" t="s">
        <v>296</v>
      </c>
      <c r="D48" s="4" t="s">
        <v>297</v>
      </c>
      <c r="E48" s="4" t="s">
        <v>298</v>
      </c>
      <c r="F48" s="4">
        <v>3</v>
      </c>
      <c r="G48" s="5">
        <v>54</v>
      </c>
    </row>
    <row r="49" spans="1:7" ht="22.5" customHeight="1">
      <c r="A49" s="23"/>
      <c r="B49" s="11" t="s">
        <v>469</v>
      </c>
      <c r="C49" s="4"/>
      <c r="D49" s="4"/>
      <c r="E49" s="4"/>
      <c r="F49" s="4"/>
      <c r="G49" s="5">
        <f>SUM(G46:G48)</f>
        <v>74</v>
      </c>
    </row>
    <row r="50" spans="1:7" ht="16.5" thickBot="1">
      <c r="A50" s="21" t="s">
        <v>470</v>
      </c>
      <c r="B50" s="22"/>
      <c r="C50" s="6"/>
      <c r="D50" s="6"/>
      <c r="E50" s="6"/>
      <c r="F50" s="6"/>
      <c r="G50" s="7">
        <f>G14+G18+G20+G22+G38+G42+G45+G49</f>
        <v>1600</v>
      </c>
    </row>
    <row r="52" spans="1:7" ht="15.75">
      <c r="A52" s="28"/>
      <c r="B52" s="28"/>
      <c r="C52" s="28"/>
      <c r="D52" s="28"/>
      <c r="E52" s="28"/>
      <c r="F52" s="28"/>
      <c r="G52" s="28"/>
    </row>
    <row r="53" spans="1:7" ht="15.75">
      <c r="A53" s="28"/>
      <c r="B53" s="28"/>
      <c r="C53" s="28"/>
      <c r="D53" s="28"/>
      <c r="E53" s="28"/>
      <c r="F53" s="28"/>
      <c r="G53" s="28"/>
    </row>
    <row r="54" spans="1:7" ht="15.75">
      <c r="A54" s="28"/>
      <c r="B54" s="28"/>
      <c r="C54" s="28"/>
      <c r="D54" s="28"/>
      <c r="E54" s="28"/>
      <c r="F54" s="28"/>
      <c r="G54" s="28"/>
    </row>
    <row r="55" spans="1:7" ht="15.75">
      <c r="A55" s="28"/>
      <c r="B55" s="28"/>
      <c r="C55" s="28"/>
      <c r="D55" s="28"/>
      <c r="E55" s="28"/>
      <c r="F55" s="28"/>
      <c r="G55" s="28"/>
    </row>
    <row r="56" spans="1:7" ht="15.75">
      <c r="A56" s="28"/>
      <c r="B56" s="28"/>
      <c r="C56" s="28"/>
      <c r="D56" s="28"/>
      <c r="E56" s="28"/>
      <c r="F56" s="28"/>
      <c r="G56" s="28"/>
    </row>
    <row r="57" spans="1:7" ht="15.75">
      <c r="A57" s="28"/>
      <c r="B57" s="28"/>
      <c r="C57" s="28"/>
      <c r="D57" s="28"/>
      <c r="E57" s="28"/>
      <c r="F57" s="28"/>
      <c r="G57" s="28"/>
    </row>
  </sheetData>
  <sheetProtection/>
  <mergeCells count="25">
    <mergeCell ref="A23:A38"/>
    <mergeCell ref="A1:G1"/>
    <mergeCell ref="A3:A14"/>
    <mergeCell ref="B3:B5"/>
    <mergeCell ref="B10:B11"/>
    <mergeCell ref="B12:B13"/>
    <mergeCell ref="B6:B9"/>
    <mergeCell ref="A39:A42"/>
    <mergeCell ref="A43:A45"/>
    <mergeCell ref="B43:B44"/>
    <mergeCell ref="B39:B41"/>
    <mergeCell ref="A15:A18"/>
    <mergeCell ref="A19:A20"/>
    <mergeCell ref="B15:B17"/>
    <mergeCell ref="A21:A22"/>
    <mergeCell ref="B23:B25"/>
    <mergeCell ref="B26:B37"/>
    <mergeCell ref="A46:A49"/>
    <mergeCell ref="A55:G55"/>
    <mergeCell ref="A56:G56"/>
    <mergeCell ref="A57:G57"/>
    <mergeCell ref="A50:B50"/>
    <mergeCell ref="A52:G52"/>
    <mergeCell ref="A53:G53"/>
    <mergeCell ref="A54:G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C40">
      <selection activeCell="G51" sqref="G51"/>
    </sheetView>
  </sheetViews>
  <sheetFormatPr defaultColWidth="9.00390625" defaultRowHeight="15.75"/>
  <cols>
    <col min="1" max="1" width="12.375" style="10" customWidth="1"/>
    <col min="2" max="2" width="19.875" style="10" customWidth="1"/>
    <col min="3" max="3" width="27.625" style="10" customWidth="1"/>
    <col min="4" max="4" width="66.375" style="10" customWidth="1"/>
    <col min="5" max="5" width="8.375" style="10" customWidth="1"/>
    <col min="6" max="6" width="6.375" style="10" customWidth="1"/>
    <col min="7" max="7" width="8.875" style="10" customWidth="1"/>
    <col min="8" max="16384" width="9.00390625" style="10" customWidth="1"/>
  </cols>
  <sheetData>
    <row r="1" spans="1:7" ht="16.5" thickBot="1">
      <c r="A1" s="20" t="s">
        <v>306</v>
      </c>
      <c r="B1" s="20"/>
      <c r="C1" s="20"/>
      <c r="D1" s="20"/>
      <c r="E1" s="20"/>
      <c r="F1" s="20"/>
      <c r="G1" s="20"/>
    </row>
    <row r="2" spans="1:7" ht="15.75">
      <c r="A2" s="1" t="s">
        <v>0</v>
      </c>
      <c r="B2" s="9" t="s">
        <v>31</v>
      </c>
      <c r="C2" s="9" t="s">
        <v>32</v>
      </c>
      <c r="D2" s="9" t="s">
        <v>33</v>
      </c>
      <c r="E2" s="2" t="s">
        <v>34</v>
      </c>
      <c r="F2" s="2" t="s">
        <v>35</v>
      </c>
      <c r="G2" s="3" t="s">
        <v>36</v>
      </c>
    </row>
    <row r="3" spans="1:7" ht="15.75">
      <c r="A3" s="23" t="s">
        <v>37</v>
      </c>
      <c r="B3" s="27" t="s">
        <v>38</v>
      </c>
      <c r="C3" s="4" t="s">
        <v>2</v>
      </c>
      <c r="D3" s="4" t="s">
        <v>3</v>
      </c>
      <c r="E3" s="4" t="s">
        <v>4</v>
      </c>
      <c r="F3" s="4">
        <v>2</v>
      </c>
      <c r="G3" s="5">
        <v>37</v>
      </c>
    </row>
    <row r="4" spans="1:7" ht="15.75">
      <c r="A4" s="23"/>
      <c r="B4" s="27"/>
      <c r="C4" s="4" t="s">
        <v>307</v>
      </c>
      <c r="D4" s="4" t="s">
        <v>6</v>
      </c>
      <c r="E4" s="4" t="s">
        <v>308</v>
      </c>
      <c r="F4" s="4">
        <v>3</v>
      </c>
      <c r="G4" s="5">
        <v>29</v>
      </c>
    </row>
    <row r="5" spans="1:7" ht="15.75">
      <c r="A5" s="23"/>
      <c r="B5" s="27"/>
      <c r="C5" s="4" t="s">
        <v>309</v>
      </c>
      <c r="D5" s="4" t="s">
        <v>310</v>
      </c>
      <c r="E5" s="4" t="s">
        <v>311</v>
      </c>
      <c r="F5" s="4">
        <v>3</v>
      </c>
      <c r="G5" s="5">
        <v>33</v>
      </c>
    </row>
    <row r="6" spans="1:7" ht="15.75">
      <c r="A6" s="23"/>
      <c r="B6" s="27" t="s">
        <v>158</v>
      </c>
      <c r="C6" s="4" t="s">
        <v>312</v>
      </c>
      <c r="D6" s="4" t="s">
        <v>384</v>
      </c>
      <c r="E6" s="4" t="s">
        <v>71</v>
      </c>
      <c r="F6" s="4">
        <v>2</v>
      </c>
      <c r="G6" s="5">
        <v>68</v>
      </c>
    </row>
    <row r="7" spans="1:7" ht="15.75">
      <c r="A7" s="23"/>
      <c r="B7" s="27"/>
      <c r="C7" s="4" t="s">
        <v>313</v>
      </c>
      <c r="D7" s="4" t="s">
        <v>314</v>
      </c>
      <c r="E7" s="4" t="s">
        <v>315</v>
      </c>
      <c r="F7" s="4">
        <v>2</v>
      </c>
      <c r="G7" s="5">
        <v>58</v>
      </c>
    </row>
    <row r="8" spans="1:7" ht="15.75">
      <c r="A8" s="23"/>
      <c r="B8" s="27"/>
      <c r="C8" s="4" t="s">
        <v>316</v>
      </c>
      <c r="D8" s="4" t="s">
        <v>317</v>
      </c>
      <c r="E8" s="4" t="s">
        <v>123</v>
      </c>
      <c r="F8" s="4">
        <v>2</v>
      </c>
      <c r="G8" s="5">
        <v>39</v>
      </c>
    </row>
    <row r="9" spans="1:7" ht="15.75">
      <c r="A9" s="23"/>
      <c r="B9" s="27"/>
      <c r="C9" s="4" t="s">
        <v>236</v>
      </c>
      <c r="D9" s="4" t="s">
        <v>237</v>
      </c>
      <c r="E9" s="4" t="s">
        <v>71</v>
      </c>
      <c r="F9" s="4">
        <v>2</v>
      </c>
      <c r="G9" s="5">
        <v>14</v>
      </c>
    </row>
    <row r="10" spans="1:7" ht="15.75">
      <c r="A10" s="23"/>
      <c r="B10" s="27" t="s">
        <v>215</v>
      </c>
      <c r="C10" s="4" t="s">
        <v>255</v>
      </c>
      <c r="D10" s="4" t="s">
        <v>8</v>
      </c>
      <c r="E10" s="4" t="s">
        <v>256</v>
      </c>
      <c r="F10" s="4">
        <v>3</v>
      </c>
      <c r="G10" s="5">
        <v>75</v>
      </c>
    </row>
    <row r="11" spans="1:7" ht="15.75">
      <c r="A11" s="23"/>
      <c r="B11" s="27"/>
      <c r="C11" s="4" t="s">
        <v>11</v>
      </c>
      <c r="D11" s="4" t="s">
        <v>12</v>
      </c>
      <c r="E11" s="4" t="s">
        <v>257</v>
      </c>
      <c r="F11" s="4">
        <v>3</v>
      </c>
      <c r="G11" s="5">
        <v>88</v>
      </c>
    </row>
    <row r="12" spans="1:7" ht="15.75">
      <c r="A12" s="23"/>
      <c r="B12" s="27"/>
      <c r="C12" s="4" t="s">
        <v>102</v>
      </c>
      <c r="D12" s="4" t="s">
        <v>103</v>
      </c>
      <c r="E12" s="4" t="s">
        <v>216</v>
      </c>
      <c r="F12" s="4">
        <v>3</v>
      </c>
      <c r="G12" s="5">
        <v>46</v>
      </c>
    </row>
    <row r="13" spans="1:7" ht="15.75">
      <c r="A13" s="23"/>
      <c r="B13" s="27" t="s">
        <v>217</v>
      </c>
      <c r="C13" s="4" t="s">
        <v>258</v>
      </c>
      <c r="D13" s="4" t="s">
        <v>15</v>
      </c>
      <c r="E13" s="4" t="s">
        <v>16</v>
      </c>
      <c r="F13" s="4">
        <v>3</v>
      </c>
      <c r="G13" s="5">
        <v>73</v>
      </c>
    </row>
    <row r="14" spans="1:7" ht="15.75">
      <c r="A14" s="23"/>
      <c r="B14" s="27"/>
      <c r="C14" s="4" t="s">
        <v>17</v>
      </c>
      <c r="D14" s="4" t="s">
        <v>18</v>
      </c>
      <c r="E14" s="4" t="s">
        <v>19</v>
      </c>
      <c r="F14" s="4">
        <v>3</v>
      </c>
      <c r="G14" s="5">
        <v>58</v>
      </c>
    </row>
    <row r="15" spans="1:7" ht="15.75">
      <c r="A15" s="23"/>
      <c r="B15" s="27"/>
      <c r="C15" s="4" t="s">
        <v>80</v>
      </c>
      <c r="D15" s="4" t="s">
        <v>81</v>
      </c>
      <c r="E15" s="4" t="s">
        <v>318</v>
      </c>
      <c r="F15" s="4">
        <v>3</v>
      </c>
      <c r="G15" s="5">
        <v>71</v>
      </c>
    </row>
    <row r="16" spans="1:7" ht="15.75">
      <c r="A16" s="23"/>
      <c r="B16" s="8" t="s">
        <v>218</v>
      </c>
      <c r="C16" s="4"/>
      <c r="D16" s="4"/>
      <c r="E16" s="4"/>
      <c r="F16" s="4"/>
      <c r="G16" s="5">
        <f>SUM(G3:G15)</f>
        <v>689</v>
      </c>
    </row>
    <row r="17" spans="1:7" ht="15.75">
      <c r="A17" s="23" t="s">
        <v>219</v>
      </c>
      <c r="B17" s="24" t="s">
        <v>220</v>
      </c>
      <c r="C17" s="4" t="s">
        <v>22</v>
      </c>
      <c r="D17" s="4" t="s">
        <v>23</v>
      </c>
      <c r="E17" s="4" t="s">
        <v>24</v>
      </c>
      <c r="F17" s="4">
        <v>3</v>
      </c>
      <c r="G17" s="5">
        <v>56</v>
      </c>
    </row>
    <row r="18" spans="1:7" ht="15.75">
      <c r="A18" s="23"/>
      <c r="B18" s="26"/>
      <c r="C18" s="4" t="s">
        <v>28</v>
      </c>
      <c r="D18" s="4" t="s">
        <v>29</v>
      </c>
      <c r="E18" s="4" t="s">
        <v>30</v>
      </c>
      <c r="F18" s="4">
        <v>3</v>
      </c>
      <c r="G18" s="5">
        <v>40</v>
      </c>
    </row>
    <row r="19" spans="1:7" ht="15.75">
      <c r="A19" s="23"/>
      <c r="B19" s="25"/>
      <c r="C19" s="4" t="s">
        <v>319</v>
      </c>
      <c r="D19" s="4" t="s">
        <v>385</v>
      </c>
      <c r="E19" s="4" t="s">
        <v>30</v>
      </c>
      <c r="F19" s="4">
        <v>3</v>
      </c>
      <c r="G19" s="5">
        <v>50</v>
      </c>
    </row>
    <row r="20" spans="1:7" ht="15.75">
      <c r="A20" s="23"/>
      <c r="B20" s="8" t="s">
        <v>221</v>
      </c>
      <c r="C20" s="4"/>
      <c r="D20" s="4"/>
      <c r="E20" s="4"/>
      <c r="F20" s="4"/>
      <c r="G20" s="5">
        <f>SUM(G17:G19)</f>
        <v>146</v>
      </c>
    </row>
    <row r="21" spans="1:7" ht="15.75">
      <c r="A21" s="23" t="s">
        <v>242</v>
      </c>
      <c r="B21" s="11" t="s">
        <v>220</v>
      </c>
      <c r="C21" s="4" t="s">
        <v>239</v>
      </c>
      <c r="D21" s="4" t="s">
        <v>148</v>
      </c>
      <c r="E21" s="4" t="s">
        <v>149</v>
      </c>
      <c r="F21" s="4">
        <v>3</v>
      </c>
      <c r="G21" s="5">
        <v>21</v>
      </c>
    </row>
    <row r="22" spans="1:7" ht="15.75">
      <c r="A22" s="23"/>
      <c r="B22" s="8" t="s">
        <v>226</v>
      </c>
      <c r="C22" s="4"/>
      <c r="D22" s="4"/>
      <c r="E22" s="4"/>
      <c r="F22" s="4"/>
      <c r="G22" s="5">
        <f>SUM(G21:G21)</f>
        <v>21</v>
      </c>
    </row>
    <row r="23" spans="1:7" ht="15.75">
      <c r="A23" s="23" t="s">
        <v>260</v>
      </c>
      <c r="B23" s="27" t="s">
        <v>220</v>
      </c>
      <c r="C23" s="4" t="s">
        <v>320</v>
      </c>
      <c r="D23" s="4" t="s">
        <v>321</v>
      </c>
      <c r="E23" s="4" t="s">
        <v>147</v>
      </c>
      <c r="F23" s="4">
        <v>3</v>
      </c>
      <c r="G23" s="5">
        <v>18</v>
      </c>
    </row>
    <row r="24" spans="1:7" ht="15.75">
      <c r="A24" s="23"/>
      <c r="B24" s="27"/>
      <c r="C24" s="4" t="s">
        <v>152</v>
      </c>
      <c r="D24" s="4" t="s">
        <v>153</v>
      </c>
      <c r="E24" s="4" t="s">
        <v>147</v>
      </c>
      <c r="F24" s="4">
        <v>3</v>
      </c>
      <c r="G24" s="5">
        <v>12</v>
      </c>
    </row>
    <row r="25" spans="1:7" ht="15.75">
      <c r="A25" s="23"/>
      <c r="B25" s="8" t="s">
        <v>229</v>
      </c>
      <c r="C25" s="4"/>
      <c r="D25" s="4"/>
      <c r="E25" s="4"/>
      <c r="F25" s="4"/>
      <c r="G25" s="5">
        <f>SUM(G23:G24)</f>
        <v>30</v>
      </c>
    </row>
    <row r="26" spans="1:7" ht="15.75">
      <c r="A26" s="23" t="s">
        <v>386</v>
      </c>
      <c r="B26" s="27" t="s">
        <v>350</v>
      </c>
      <c r="C26" s="4" t="s">
        <v>387</v>
      </c>
      <c r="D26" s="4" t="s">
        <v>383</v>
      </c>
      <c r="E26" s="4" t="s">
        <v>324</v>
      </c>
      <c r="F26" s="4">
        <v>3</v>
      </c>
      <c r="G26" s="5">
        <v>56</v>
      </c>
    </row>
    <row r="27" spans="1:7" ht="15.75">
      <c r="A27" s="23"/>
      <c r="B27" s="27"/>
      <c r="C27" s="4" t="s">
        <v>325</v>
      </c>
      <c r="D27" s="4" t="s">
        <v>326</v>
      </c>
      <c r="E27" s="4" t="s">
        <v>388</v>
      </c>
      <c r="F27" s="4">
        <v>3</v>
      </c>
      <c r="G27" s="5">
        <v>15</v>
      </c>
    </row>
    <row r="28" spans="1:7" ht="15.75">
      <c r="A28" s="23"/>
      <c r="B28" s="27"/>
      <c r="C28" s="4" t="s">
        <v>327</v>
      </c>
      <c r="D28" s="4" t="s">
        <v>328</v>
      </c>
      <c r="E28" s="4" t="s">
        <v>329</v>
      </c>
      <c r="F28" s="4">
        <v>3</v>
      </c>
      <c r="G28" s="5">
        <v>6</v>
      </c>
    </row>
    <row r="29" spans="1:7" ht="15.75">
      <c r="A29" s="23"/>
      <c r="B29" s="27" t="s">
        <v>389</v>
      </c>
      <c r="C29" s="4" t="s">
        <v>330</v>
      </c>
      <c r="D29" s="4" t="s">
        <v>331</v>
      </c>
      <c r="E29" s="4" t="s">
        <v>332</v>
      </c>
      <c r="F29" s="4">
        <v>3</v>
      </c>
      <c r="G29" s="5">
        <v>47</v>
      </c>
    </row>
    <row r="30" spans="1:7" ht="15.75">
      <c r="A30" s="23"/>
      <c r="B30" s="27"/>
      <c r="C30" s="4" t="s">
        <v>333</v>
      </c>
      <c r="D30" s="4" t="s">
        <v>334</v>
      </c>
      <c r="E30" s="4" t="s">
        <v>335</v>
      </c>
      <c r="F30" s="4">
        <v>3</v>
      </c>
      <c r="G30" s="5">
        <v>47</v>
      </c>
    </row>
    <row r="31" spans="1:7" ht="15.75">
      <c r="A31" s="23"/>
      <c r="B31" s="27"/>
      <c r="C31" s="4" t="s">
        <v>336</v>
      </c>
      <c r="D31" s="4" t="s">
        <v>390</v>
      </c>
      <c r="E31" s="4" t="s">
        <v>391</v>
      </c>
      <c r="F31" s="4">
        <v>3</v>
      </c>
      <c r="G31" s="5">
        <v>46</v>
      </c>
    </row>
    <row r="32" spans="1:7" ht="15.75">
      <c r="A32" s="23"/>
      <c r="B32" s="27"/>
      <c r="C32" s="4" t="s">
        <v>337</v>
      </c>
      <c r="D32" s="4" t="s">
        <v>338</v>
      </c>
      <c r="E32" s="4" t="s">
        <v>339</v>
      </c>
      <c r="F32" s="4">
        <v>3</v>
      </c>
      <c r="G32" s="5">
        <v>42</v>
      </c>
    </row>
    <row r="33" spans="1:7" ht="15.75">
      <c r="A33" s="23"/>
      <c r="B33" s="27"/>
      <c r="C33" s="4" t="s">
        <v>340</v>
      </c>
      <c r="D33" s="4" t="s">
        <v>341</v>
      </c>
      <c r="E33" s="4" t="s">
        <v>392</v>
      </c>
      <c r="F33" s="4">
        <v>3</v>
      </c>
      <c r="G33" s="5">
        <v>21</v>
      </c>
    </row>
    <row r="34" spans="1:7" ht="81">
      <c r="A34" s="23"/>
      <c r="B34" s="27"/>
      <c r="C34" s="4" t="s">
        <v>342</v>
      </c>
      <c r="D34" s="4" t="s">
        <v>343</v>
      </c>
      <c r="E34" s="8" t="s">
        <v>402</v>
      </c>
      <c r="F34" s="4">
        <v>3</v>
      </c>
      <c r="G34" s="5">
        <v>28</v>
      </c>
    </row>
    <row r="35" spans="1:7" ht="15.75">
      <c r="A35" s="23"/>
      <c r="B35" s="27"/>
      <c r="C35" s="4" t="s">
        <v>344</v>
      </c>
      <c r="D35" s="4" t="s">
        <v>345</v>
      </c>
      <c r="E35" s="4" t="s">
        <v>346</v>
      </c>
      <c r="F35" s="4">
        <v>3</v>
      </c>
      <c r="G35" s="5">
        <v>10</v>
      </c>
    </row>
    <row r="36" spans="1:7" ht="15.75">
      <c r="A36" s="23"/>
      <c r="B36" s="27"/>
      <c r="C36" s="4" t="s">
        <v>347</v>
      </c>
      <c r="D36" s="4" t="s">
        <v>348</v>
      </c>
      <c r="E36" s="4" t="s">
        <v>349</v>
      </c>
      <c r="F36" s="4">
        <v>3</v>
      </c>
      <c r="G36" s="5">
        <v>23</v>
      </c>
    </row>
    <row r="37" spans="1:7" ht="15.75">
      <c r="A37" s="23"/>
      <c r="B37" s="8" t="s">
        <v>250</v>
      </c>
      <c r="C37" s="4"/>
      <c r="D37" s="4"/>
      <c r="E37" s="4"/>
      <c r="F37" s="4"/>
      <c r="G37" s="5">
        <f>SUM(G26:G36)</f>
        <v>341</v>
      </c>
    </row>
    <row r="38" spans="1:7" ht="15.75">
      <c r="A38" s="23" t="s">
        <v>222</v>
      </c>
      <c r="B38" s="11" t="s">
        <v>38</v>
      </c>
      <c r="C38" s="4" t="s">
        <v>124</v>
      </c>
      <c r="D38" s="4" t="s">
        <v>107</v>
      </c>
      <c r="E38" s="4" t="s">
        <v>249</v>
      </c>
      <c r="F38" s="4">
        <v>2</v>
      </c>
      <c r="G38" s="5">
        <v>25</v>
      </c>
    </row>
    <row r="39" spans="1:7" ht="15.75">
      <c r="A39" s="23"/>
      <c r="B39" s="27" t="s">
        <v>224</v>
      </c>
      <c r="C39" s="4" t="s">
        <v>351</v>
      </c>
      <c r="D39" s="4" t="s">
        <v>352</v>
      </c>
      <c r="E39" s="4" t="s">
        <v>353</v>
      </c>
      <c r="F39" s="4">
        <v>4</v>
      </c>
      <c r="G39" s="5">
        <v>55</v>
      </c>
    </row>
    <row r="40" spans="1:7" ht="15.75">
      <c r="A40" s="23"/>
      <c r="B40" s="27"/>
      <c r="C40" s="4" t="s">
        <v>114</v>
      </c>
      <c r="D40" s="4" t="s">
        <v>115</v>
      </c>
      <c r="E40" s="4" t="s">
        <v>300</v>
      </c>
      <c r="F40" s="4">
        <v>3</v>
      </c>
      <c r="G40" s="5">
        <v>27</v>
      </c>
    </row>
    <row r="41" spans="1:7" ht="15.75">
      <c r="A41" s="23"/>
      <c r="B41" s="11" t="s">
        <v>158</v>
      </c>
      <c r="C41" s="4" t="s">
        <v>354</v>
      </c>
      <c r="D41" s="4" t="s">
        <v>355</v>
      </c>
      <c r="E41" s="4" t="s">
        <v>101</v>
      </c>
      <c r="F41" s="4">
        <v>2</v>
      </c>
      <c r="G41" s="5">
        <v>14</v>
      </c>
    </row>
    <row r="42" spans="1:7" ht="15.75">
      <c r="A42" s="23"/>
      <c r="B42" s="8" t="s">
        <v>301</v>
      </c>
      <c r="C42" s="4"/>
      <c r="D42" s="4"/>
      <c r="E42" s="4"/>
      <c r="F42" s="4"/>
      <c r="G42" s="5">
        <f>SUM(G38:G41)</f>
        <v>121</v>
      </c>
    </row>
    <row r="43" spans="1:7" ht="15.75">
      <c r="A43" s="23" t="s">
        <v>227</v>
      </c>
      <c r="B43" s="11" t="s">
        <v>38</v>
      </c>
      <c r="C43" s="4" t="s">
        <v>228</v>
      </c>
      <c r="D43" s="4" t="s">
        <v>125</v>
      </c>
      <c r="E43" s="4" t="s">
        <v>223</v>
      </c>
      <c r="F43" s="4">
        <v>2</v>
      </c>
      <c r="G43" s="5">
        <v>28</v>
      </c>
    </row>
    <row r="44" spans="1:7" ht="15.75">
      <c r="A44" s="23"/>
      <c r="B44" s="27" t="s">
        <v>224</v>
      </c>
      <c r="C44" s="4" t="s">
        <v>356</v>
      </c>
      <c r="D44" s="4" t="s">
        <v>393</v>
      </c>
      <c r="E44" s="4" t="s">
        <v>287</v>
      </c>
      <c r="F44" s="4">
        <v>2</v>
      </c>
      <c r="G44" s="5">
        <v>65</v>
      </c>
    </row>
    <row r="45" spans="1:7" ht="15.75">
      <c r="A45" s="23"/>
      <c r="B45" s="27"/>
      <c r="C45" s="4" t="s">
        <v>357</v>
      </c>
      <c r="D45" s="4" t="s">
        <v>358</v>
      </c>
      <c r="E45" s="4" t="s">
        <v>290</v>
      </c>
      <c r="F45" s="4">
        <v>2</v>
      </c>
      <c r="G45" s="5">
        <v>60</v>
      </c>
    </row>
    <row r="46" spans="1:7" ht="15.75">
      <c r="A46" s="23"/>
      <c r="B46" s="27" t="s">
        <v>158</v>
      </c>
      <c r="C46" s="4" t="s">
        <v>127</v>
      </c>
      <c r="D46" s="4" t="s">
        <v>394</v>
      </c>
      <c r="E46" s="4" t="s">
        <v>129</v>
      </c>
      <c r="F46" s="4">
        <v>4</v>
      </c>
      <c r="G46" s="5">
        <v>30</v>
      </c>
    </row>
    <row r="47" spans="1:7" ht="15.75">
      <c r="A47" s="23"/>
      <c r="B47" s="27"/>
      <c r="C47" s="4" t="s">
        <v>130</v>
      </c>
      <c r="D47" s="4" t="s">
        <v>131</v>
      </c>
      <c r="E47" s="4" t="s">
        <v>235</v>
      </c>
      <c r="F47" s="4">
        <v>2</v>
      </c>
      <c r="G47" s="5">
        <v>24</v>
      </c>
    </row>
    <row r="48" spans="1:7" ht="15.75">
      <c r="A48" s="23"/>
      <c r="B48" s="27"/>
      <c r="C48" s="4" t="s">
        <v>60</v>
      </c>
      <c r="D48" s="4" t="s">
        <v>61</v>
      </c>
      <c r="E48" s="4" t="s">
        <v>100</v>
      </c>
      <c r="F48" s="4">
        <v>4</v>
      </c>
      <c r="G48" s="5">
        <v>22</v>
      </c>
    </row>
    <row r="49" spans="1:7" ht="15.75">
      <c r="A49" s="23"/>
      <c r="B49" s="27"/>
      <c r="C49" s="4" t="s">
        <v>132</v>
      </c>
      <c r="D49" s="4" t="s">
        <v>133</v>
      </c>
      <c r="E49" s="4" t="s">
        <v>100</v>
      </c>
      <c r="F49" s="4">
        <v>2</v>
      </c>
      <c r="G49" s="5">
        <v>32</v>
      </c>
    </row>
    <row r="50" spans="1:7" ht="15.75">
      <c r="A50" s="23"/>
      <c r="B50" s="27"/>
      <c r="C50" s="4" t="s">
        <v>395</v>
      </c>
      <c r="D50" s="4" t="s">
        <v>64</v>
      </c>
      <c r="E50" s="4" t="s">
        <v>123</v>
      </c>
      <c r="F50" s="4">
        <v>4</v>
      </c>
      <c r="G50" s="5">
        <v>17</v>
      </c>
    </row>
    <row r="51" spans="1:7" ht="15.75">
      <c r="A51" s="23"/>
      <c r="B51" s="27"/>
      <c r="C51" s="4" t="s">
        <v>134</v>
      </c>
      <c r="D51" s="4" t="s">
        <v>135</v>
      </c>
      <c r="E51" s="4" t="s">
        <v>101</v>
      </c>
      <c r="F51" s="4">
        <v>2</v>
      </c>
      <c r="G51" s="5">
        <v>20</v>
      </c>
    </row>
    <row r="52" spans="1:7" ht="15.75">
      <c r="A52" s="23"/>
      <c r="B52" s="27"/>
      <c r="C52" s="4" t="s">
        <v>117</v>
      </c>
      <c r="D52" s="4" t="s">
        <v>119</v>
      </c>
      <c r="E52" s="4" t="s">
        <v>235</v>
      </c>
      <c r="F52" s="4">
        <v>2</v>
      </c>
      <c r="G52" s="5">
        <v>22</v>
      </c>
    </row>
    <row r="53" spans="1:7" ht="15.75">
      <c r="A53" s="23"/>
      <c r="B53" s="27"/>
      <c r="C53" s="4" t="s">
        <v>120</v>
      </c>
      <c r="D53" s="4" t="s">
        <v>121</v>
      </c>
      <c r="E53" s="4" t="s">
        <v>100</v>
      </c>
      <c r="F53" s="4">
        <v>2</v>
      </c>
      <c r="G53" s="5">
        <v>20</v>
      </c>
    </row>
    <row r="54" spans="1:7" ht="15.75">
      <c r="A54" s="23"/>
      <c r="B54" s="27"/>
      <c r="C54" s="4" t="s">
        <v>359</v>
      </c>
      <c r="D54" s="4" t="s">
        <v>360</v>
      </c>
      <c r="E54" s="4" t="s">
        <v>361</v>
      </c>
      <c r="F54" s="4">
        <v>2</v>
      </c>
      <c r="G54" s="5">
        <v>13</v>
      </c>
    </row>
    <row r="55" spans="1:7" ht="15.75">
      <c r="A55" s="23"/>
      <c r="B55" s="8" t="s">
        <v>304</v>
      </c>
      <c r="C55" s="4"/>
      <c r="D55" s="4"/>
      <c r="E55" s="4"/>
      <c r="F55" s="4"/>
      <c r="G55" s="5">
        <f>SUM(G43:G54)</f>
        <v>353</v>
      </c>
    </row>
    <row r="56" spans="1:7" ht="33.75" customHeight="1">
      <c r="A56" s="23" t="s">
        <v>299</v>
      </c>
      <c r="B56" s="11" t="s">
        <v>224</v>
      </c>
      <c r="C56" s="8" t="s">
        <v>362</v>
      </c>
      <c r="D56" s="8" t="s">
        <v>363</v>
      </c>
      <c r="E56" s="4" t="s">
        <v>364</v>
      </c>
      <c r="F56" s="4">
        <v>3</v>
      </c>
      <c r="G56" s="5">
        <v>4</v>
      </c>
    </row>
    <row r="57" spans="1:7" ht="32.25">
      <c r="A57" s="23"/>
      <c r="B57" s="27" t="s">
        <v>302</v>
      </c>
      <c r="C57" s="8" t="s">
        <v>365</v>
      </c>
      <c r="D57" s="8" t="s">
        <v>366</v>
      </c>
      <c r="E57" s="4" t="s">
        <v>295</v>
      </c>
      <c r="F57" s="4">
        <v>3</v>
      </c>
      <c r="G57" s="5">
        <v>8</v>
      </c>
    </row>
    <row r="58" spans="1:7" ht="32.25">
      <c r="A58" s="23"/>
      <c r="B58" s="27"/>
      <c r="C58" s="8" t="s">
        <v>367</v>
      </c>
      <c r="D58" s="8" t="s">
        <v>368</v>
      </c>
      <c r="E58" s="4" t="s">
        <v>295</v>
      </c>
      <c r="F58" s="4">
        <v>3</v>
      </c>
      <c r="G58" s="5">
        <v>7</v>
      </c>
    </row>
    <row r="59" spans="1:7" ht="32.25">
      <c r="A59" s="23"/>
      <c r="B59" s="11" t="s">
        <v>303</v>
      </c>
      <c r="C59" s="8" t="s">
        <v>369</v>
      </c>
      <c r="D59" s="8" t="s">
        <v>370</v>
      </c>
      <c r="E59" s="4" t="s">
        <v>298</v>
      </c>
      <c r="F59" s="4">
        <v>3</v>
      </c>
      <c r="G59" s="5">
        <v>11</v>
      </c>
    </row>
    <row r="60" spans="1:7" ht="15.75">
      <c r="A60" s="23"/>
      <c r="B60" s="8" t="s">
        <v>396</v>
      </c>
      <c r="C60" s="4"/>
      <c r="D60" s="4"/>
      <c r="E60" s="4"/>
      <c r="F60" s="4"/>
      <c r="G60" s="5">
        <f>SUM(G56:G59)</f>
        <v>30</v>
      </c>
    </row>
    <row r="61" spans="1:7" ht="15.75">
      <c r="A61" s="23" t="s">
        <v>397</v>
      </c>
      <c r="B61" s="11" t="s">
        <v>215</v>
      </c>
      <c r="C61" s="4" t="s">
        <v>371</v>
      </c>
      <c r="D61" s="4" t="s">
        <v>372</v>
      </c>
      <c r="E61" s="4" t="s">
        <v>373</v>
      </c>
      <c r="F61" s="4">
        <v>3</v>
      </c>
      <c r="G61" s="5">
        <v>20</v>
      </c>
    </row>
    <row r="62" spans="1:7" ht="15.75">
      <c r="A62" s="23"/>
      <c r="B62" s="27" t="s">
        <v>398</v>
      </c>
      <c r="C62" s="4" t="s">
        <v>399</v>
      </c>
      <c r="D62" s="4" t="s">
        <v>374</v>
      </c>
      <c r="E62" s="4" t="s">
        <v>375</v>
      </c>
      <c r="F62" s="4">
        <v>3</v>
      </c>
      <c r="G62" s="5">
        <v>53</v>
      </c>
    </row>
    <row r="63" spans="1:7" ht="15.75">
      <c r="A63" s="23"/>
      <c r="B63" s="27"/>
      <c r="C63" s="4" t="s">
        <v>400</v>
      </c>
      <c r="D63" s="4" t="s">
        <v>376</v>
      </c>
      <c r="E63" s="4" t="s">
        <v>377</v>
      </c>
      <c r="F63" s="4">
        <v>3</v>
      </c>
      <c r="G63" s="5">
        <v>14</v>
      </c>
    </row>
    <row r="64" spans="1:7" ht="15.75">
      <c r="A64" s="23"/>
      <c r="B64" s="27" t="s">
        <v>350</v>
      </c>
      <c r="C64" s="4" t="s">
        <v>378</v>
      </c>
      <c r="D64" s="4" t="s">
        <v>379</v>
      </c>
      <c r="E64" s="4" t="s">
        <v>380</v>
      </c>
      <c r="F64" s="4">
        <v>3</v>
      </c>
      <c r="G64" s="5">
        <v>62</v>
      </c>
    </row>
    <row r="65" spans="1:7" ht="15.75">
      <c r="A65" s="23"/>
      <c r="B65" s="27"/>
      <c r="C65" s="4" t="s">
        <v>381</v>
      </c>
      <c r="D65" s="4" t="s">
        <v>382</v>
      </c>
      <c r="E65" s="4" t="s">
        <v>329</v>
      </c>
      <c r="F65" s="4">
        <v>3</v>
      </c>
      <c r="G65" s="5">
        <v>15</v>
      </c>
    </row>
    <row r="66" spans="1:7" ht="15.75">
      <c r="A66" s="23"/>
      <c r="B66" s="27"/>
      <c r="C66" s="4" t="s">
        <v>322</v>
      </c>
      <c r="D66" s="4" t="s">
        <v>323</v>
      </c>
      <c r="E66" s="4" t="s">
        <v>324</v>
      </c>
      <c r="F66" s="4">
        <v>3</v>
      </c>
      <c r="G66" s="5">
        <v>56</v>
      </c>
    </row>
    <row r="67" spans="1:7" ht="15.75">
      <c r="A67" s="23"/>
      <c r="B67" s="8" t="s">
        <v>401</v>
      </c>
      <c r="C67" s="4"/>
      <c r="D67" s="4"/>
      <c r="E67" s="4"/>
      <c r="F67" s="4"/>
      <c r="G67" s="5">
        <f>SUM(G61:G66)</f>
        <v>220</v>
      </c>
    </row>
    <row r="68" spans="1:7" ht="16.5" thickBot="1">
      <c r="A68" s="21" t="s">
        <v>230</v>
      </c>
      <c r="B68" s="22"/>
      <c r="C68" s="6"/>
      <c r="D68" s="6"/>
      <c r="E68" s="6"/>
      <c r="F68" s="6"/>
      <c r="G68" s="7">
        <f>G16+G20+G22+G25+G37+G42+G55+G60+G67</f>
        <v>1951</v>
      </c>
    </row>
    <row r="70" spans="1:7" ht="15.75">
      <c r="A70" s="28"/>
      <c r="B70" s="28"/>
      <c r="C70" s="28"/>
      <c r="D70" s="28"/>
      <c r="E70" s="28"/>
      <c r="F70" s="28"/>
      <c r="G70" s="28"/>
    </row>
    <row r="71" spans="1:7" ht="15.75">
      <c r="A71" s="28"/>
      <c r="B71" s="28"/>
      <c r="C71" s="28"/>
      <c r="D71" s="28"/>
      <c r="E71" s="28"/>
      <c r="F71" s="28"/>
      <c r="G71" s="28"/>
    </row>
    <row r="72" spans="1:7" ht="15.75">
      <c r="A72" s="28"/>
      <c r="B72" s="28"/>
      <c r="C72" s="28"/>
      <c r="D72" s="28"/>
      <c r="E72" s="28"/>
      <c r="F72" s="28"/>
      <c r="G72" s="28"/>
    </row>
    <row r="73" spans="1:7" ht="15.75">
      <c r="A73" s="28"/>
      <c r="B73" s="28"/>
      <c r="C73" s="28"/>
      <c r="D73" s="28"/>
      <c r="E73" s="28"/>
      <c r="F73" s="28"/>
      <c r="G73" s="28"/>
    </row>
    <row r="74" spans="1:7" ht="15.75">
      <c r="A74" s="28"/>
      <c r="B74" s="28"/>
      <c r="C74" s="28"/>
      <c r="D74" s="28"/>
      <c r="E74" s="28"/>
      <c r="F74" s="28"/>
      <c r="G74" s="28"/>
    </row>
    <row r="75" spans="1:7" ht="15.75">
      <c r="A75" s="28"/>
      <c r="B75" s="28"/>
      <c r="C75" s="28"/>
      <c r="D75" s="28"/>
      <c r="E75" s="28"/>
      <c r="F75" s="28"/>
      <c r="G75" s="28"/>
    </row>
  </sheetData>
  <sheetProtection/>
  <mergeCells count="31">
    <mergeCell ref="A17:A20"/>
    <mergeCell ref="A38:A42"/>
    <mergeCell ref="B23:B24"/>
    <mergeCell ref="A1:G1"/>
    <mergeCell ref="A3:A16"/>
    <mergeCell ref="B10:B12"/>
    <mergeCell ref="A23:A25"/>
    <mergeCell ref="B3:B5"/>
    <mergeCell ref="B6:B9"/>
    <mergeCell ref="B17:B19"/>
    <mergeCell ref="A21:A22"/>
    <mergeCell ref="B62:B63"/>
    <mergeCell ref="B57:B58"/>
    <mergeCell ref="B29:B36"/>
    <mergeCell ref="A26:A37"/>
    <mergeCell ref="B26:B28"/>
    <mergeCell ref="B13:B15"/>
    <mergeCell ref="A56:A60"/>
    <mergeCell ref="A43:A55"/>
    <mergeCell ref="B46:B54"/>
    <mergeCell ref="B44:B45"/>
    <mergeCell ref="A75:G75"/>
    <mergeCell ref="B39:B40"/>
    <mergeCell ref="A71:G71"/>
    <mergeCell ref="A72:G72"/>
    <mergeCell ref="A73:G73"/>
    <mergeCell ref="A61:A67"/>
    <mergeCell ref="A70:G70"/>
    <mergeCell ref="B64:B66"/>
    <mergeCell ref="A74:G74"/>
    <mergeCell ref="A68:B6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D1">
      <selection activeCell="I7" sqref="I7:I10"/>
    </sheetView>
  </sheetViews>
  <sheetFormatPr defaultColWidth="9.00390625" defaultRowHeight="15.75"/>
  <cols>
    <col min="1" max="1" width="12.375" style="10" customWidth="1"/>
    <col min="2" max="2" width="19.875" style="10" customWidth="1"/>
    <col min="3" max="3" width="42.25390625" style="10" customWidth="1"/>
    <col min="4" max="4" width="58.375" style="10" customWidth="1"/>
    <col min="5" max="5" width="8.375" style="10" customWidth="1"/>
    <col min="6" max="6" width="6.375" style="10" customWidth="1"/>
    <col min="7" max="7" width="12.75390625" style="10" customWidth="1"/>
    <col min="8" max="8" width="12.375" style="10" customWidth="1"/>
    <col min="9" max="9" width="11.25390625" style="10" customWidth="1"/>
    <col min="10" max="10" width="8.875" style="10" customWidth="1"/>
    <col min="11" max="16384" width="9.00390625" style="10" customWidth="1"/>
  </cols>
  <sheetData>
    <row r="1" spans="1:10" ht="16.5" thickBot="1">
      <c r="A1" s="20" t="s">
        <v>473</v>
      </c>
      <c r="B1" s="20"/>
      <c r="C1" s="20"/>
      <c r="D1" s="20"/>
      <c r="E1" s="20"/>
      <c r="F1" s="20"/>
      <c r="G1" s="20"/>
      <c r="H1" s="20"/>
      <c r="I1" s="20"/>
      <c r="J1" s="20"/>
    </row>
    <row r="2" spans="1:9" ht="15.75">
      <c r="A2" s="1" t="s">
        <v>0</v>
      </c>
      <c r="B2" s="9" t="s">
        <v>31</v>
      </c>
      <c r="C2" s="9" t="s">
        <v>32</v>
      </c>
      <c r="D2" s="9" t="s">
        <v>33</v>
      </c>
      <c r="E2" s="2" t="s">
        <v>34</v>
      </c>
      <c r="F2" s="2" t="s">
        <v>35</v>
      </c>
      <c r="G2" s="2" t="s">
        <v>474</v>
      </c>
      <c r="H2" s="2" t="s">
        <v>553</v>
      </c>
      <c r="I2" s="3" t="s">
        <v>475</v>
      </c>
    </row>
    <row r="3" spans="1:9" ht="15.75">
      <c r="A3" s="23" t="s">
        <v>37</v>
      </c>
      <c r="B3" s="27" t="s">
        <v>38</v>
      </c>
      <c r="C3" s="4" t="s">
        <v>476</v>
      </c>
      <c r="D3" s="4" t="s">
        <v>3</v>
      </c>
      <c r="E3" s="4" t="s">
        <v>4</v>
      </c>
      <c r="F3" s="4">
        <v>2</v>
      </c>
      <c r="G3" s="4">
        <v>9</v>
      </c>
      <c r="H3" s="4">
        <v>28</v>
      </c>
      <c r="I3" s="5">
        <f>SUM(G3:H3)</f>
        <v>37</v>
      </c>
    </row>
    <row r="4" spans="1:9" ht="15.75">
      <c r="A4" s="23"/>
      <c r="B4" s="27"/>
      <c r="C4" s="12" t="s">
        <v>477</v>
      </c>
      <c r="D4" s="12" t="s">
        <v>310</v>
      </c>
      <c r="E4" s="12" t="s">
        <v>311</v>
      </c>
      <c r="F4" s="4">
        <v>3</v>
      </c>
      <c r="G4" s="4">
        <v>6</v>
      </c>
      <c r="H4" s="4">
        <v>23</v>
      </c>
      <c r="I4" s="5">
        <f aca="true" t="shared" si="0" ref="I4:I54">SUM(G4:H4)</f>
        <v>29</v>
      </c>
    </row>
    <row r="5" spans="1:9" ht="48.75" customHeight="1">
      <c r="A5" s="23"/>
      <c r="B5" s="27"/>
      <c r="C5" s="12" t="s">
        <v>97</v>
      </c>
      <c r="D5" s="12" t="s">
        <v>98</v>
      </c>
      <c r="E5" s="13" t="s">
        <v>547</v>
      </c>
      <c r="F5" s="4">
        <v>3</v>
      </c>
      <c r="G5" s="4">
        <v>6</v>
      </c>
      <c r="H5" s="4">
        <v>10</v>
      </c>
      <c r="I5" s="5">
        <f t="shared" si="0"/>
        <v>16</v>
      </c>
    </row>
    <row r="6" spans="1:9" ht="15.75">
      <c r="A6" s="23"/>
      <c r="B6" s="27"/>
      <c r="C6" s="12" t="s">
        <v>478</v>
      </c>
      <c r="D6" s="12" t="s">
        <v>59</v>
      </c>
      <c r="E6" s="12" t="s">
        <v>4</v>
      </c>
      <c r="F6" s="4">
        <v>3</v>
      </c>
      <c r="G6" s="4">
        <v>12</v>
      </c>
      <c r="H6" s="4">
        <v>34</v>
      </c>
      <c r="I6" s="5">
        <f t="shared" si="0"/>
        <v>46</v>
      </c>
    </row>
    <row r="7" spans="1:9" ht="15.75">
      <c r="A7" s="23"/>
      <c r="B7" s="27" t="s">
        <v>512</v>
      </c>
      <c r="C7" s="12" t="s">
        <v>267</v>
      </c>
      <c r="D7" s="12" t="s">
        <v>268</v>
      </c>
      <c r="E7" s="4" t="s">
        <v>71</v>
      </c>
      <c r="F7" s="4">
        <v>2</v>
      </c>
      <c r="G7" s="4">
        <v>4</v>
      </c>
      <c r="H7" s="4">
        <v>50</v>
      </c>
      <c r="I7" s="5">
        <f t="shared" si="0"/>
        <v>54</v>
      </c>
    </row>
    <row r="8" spans="1:9" ht="15.75">
      <c r="A8" s="23"/>
      <c r="B8" s="27"/>
      <c r="C8" s="12" t="s">
        <v>269</v>
      </c>
      <c r="D8" s="12" t="s">
        <v>270</v>
      </c>
      <c r="E8" s="12" t="s">
        <v>315</v>
      </c>
      <c r="F8" s="4">
        <v>2</v>
      </c>
      <c r="G8" s="4">
        <v>3</v>
      </c>
      <c r="H8" s="4">
        <v>26</v>
      </c>
      <c r="I8" s="5">
        <f t="shared" si="0"/>
        <v>29</v>
      </c>
    </row>
    <row r="9" spans="1:9" ht="15.75">
      <c r="A9" s="23"/>
      <c r="B9" s="27"/>
      <c r="C9" s="12" t="s">
        <v>272</v>
      </c>
      <c r="D9" s="12" t="s">
        <v>273</v>
      </c>
      <c r="E9" s="4" t="s">
        <v>123</v>
      </c>
      <c r="F9" s="4">
        <v>2</v>
      </c>
      <c r="G9" s="4">
        <v>10</v>
      </c>
      <c r="H9" s="4">
        <v>24</v>
      </c>
      <c r="I9" s="5">
        <f t="shared" si="0"/>
        <v>34</v>
      </c>
    </row>
    <row r="10" spans="1:9" ht="15.75">
      <c r="A10" s="23"/>
      <c r="B10" s="27"/>
      <c r="C10" s="12" t="s">
        <v>479</v>
      </c>
      <c r="D10" s="12" t="s">
        <v>480</v>
      </c>
      <c r="E10" s="4" t="s">
        <v>71</v>
      </c>
      <c r="F10" s="4">
        <v>2</v>
      </c>
      <c r="G10" s="4">
        <v>5</v>
      </c>
      <c r="H10" s="4">
        <v>12</v>
      </c>
      <c r="I10" s="5">
        <f t="shared" si="0"/>
        <v>17</v>
      </c>
    </row>
    <row r="11" spans="1:9" ht="15.75">
      <c r="A11" s="23"/>
      <c r="B11" s="27" t="s">
        <v>513</v>
      </c>
      <c r="C11" s="12" t="s">
        <v>72</v>
      </c>
      <c r="D11" s="12" t="s">
        <v>73</v>
      </c>
      <c r="E11" s="4" t="s">
        <v>514</v>
      </c>
      <c r="F11" s="4">
        <v>3</v>
      </c>
      <c r="G11" s="4">
        <v>38</v>
      </c>
      <c r="H11" s="4">
        <v>35</v>
      </c>
      <c r="I11" s="5">
        <f t="shared" si="0"/>
        <v>73</v>
      </c>
    </row>
    <row r="12" spans="1:9" ht="15.75">
      <c r="A12" s="23"/>
      <c r="B12" s="27"/>
      <c r="C12" s="12" t="s">
        <v>75</v>
      </c>
      <c r="D12" s="12" t="s">
        <v>76</v>
      </c>
      <c r="E12" s="4" t="s">
        <v>515</v>
      </c>
      <c r="F12" s="4">
        <v>3</v>
      </c>
      <c r="G12" s="4">
        <v>41</v>
      </c>
      <c r="H12" s="4">
        <v>46</v>
      </c>
      <c r="I12" s="5">
        <f t="shared" si="0"/>
        <v>87</v>
      </c>
    </row>
    <row r="13" spans="1:9" ht="15.75">
      <c r="A13" s="23"/>
      <c r="B13" s="27"/>
      <c r="C13" s="12" t="s">
        <v>481</v>
      </c>
      <c r="D13" s="12" t="s">
        <v>482</v>
      </c>
      <c r="E13" s="12" t="s">
        <v>483</v>
      </c>
      <c r="F13" s="4">
        <v>3</v>
      </c>
      <c r="G13" s="4">
        <v>6</v>
      </c>
      <c r="H13" s="4">
        <v>14</v>
      </c>
      <c r="I13" s="5">
        <f t="shared" si="0"/>
        <v>20</v>
      </c>
    </row>
    <row r="14" spans="1:9" ht="15.75">
      <c r="A14" s="23"/>
      <c r="B14" s="27" t="s">
        <v>516</v>
      </c>
      <c r="C14" s="12" t="s">
        <v>484</v>
      </c>
      <c r="D14" s="12" t="s">
        <v>485</v>
      </c>
      <c r="E14" s="12" t="s">
        <v>486</v>
      </c>
      <c r="F14" s="4">
        <v>3</v>
      </c>
      <c r="G14" s="4">
        <v>38</v>
      </c>
      <c r="H14" s="4">
        <v>38</v>
      </c>
      <c r="I14" s="5">
        <f t="shared" si="0"/>
        <v>76</v>
      </c>
    </row>
    <row r="15" spans="1:9" ht="15.75">
      <c r="A15" s="23"/>
      <c r="B15" s="27"/>
      <c r="C15" s="12" t="s">
        <v>20</v>
      </c>
      <c r="D15" s="12" t="s">
        <v>21</v>
      </c>
      <c r="E15" s="4" t="s">
        <v>19</v>
      </c>
      <c r="F15" s="4">
        <v>3</v>
      </c>
      <c r="G15" s="4">
        <v>34</v>
      </c>
      <c r="H15" s="4">
        <v>27</v>
      </c>
      <c r="I15" s="5">
        <f t="shared" si="0"/>
        <v>61</v>
      </c>
    </row>
    <row r="16" spans="1:9" ht="15.75">
      <c r="A16" s="23"/>
      <c r="B16" s="27"/>
      <c r="C16" s="4" t="s">
        <v>80</v>
      </c>
      <c r="D16" s="4" t="s">
        <v>81</v>
      </c>
      <c r="E16" s="4" t="s">
        <v>318</v>
      </c>
      <c r="F16" s="4">
        <v>3</v>
      </c>
      <c r="G16" s="4">
        <v>33</v>
      </c>
      <c r="H16" s="4">
        <v>32</v>
      </c>
      <c r="I16" s="5">
        <f t="shared" si="0"/>
        <v>65</v>
      </c>
    </row>
    <row r="17" spans="1:9" ht="15.75">
      <c r="A17" s="23"/>
      <c r="B17" s="8" t="s">
        <v>517</v>
      </c>
      <c r="C17" s="4"/>
      <c r="D17" s="4"/>
      <c r="E17" s="4"/>
      <c r="F17" s="4"/>
      <c r="G17" s="4">
        <f>SUM(G3:G16)</f>
        <v>245</v>
      </c>
      <c r="H17" s="4">
        <f>SUM(H3:H16)</f>
        <v>399</v>
      </c>
      <c r="I17" s="5">
        <f t="shared" si="0"/>
        <v>644</v>
      </c>
    </row>
    <row r="18" spans="1:9" ht="15.75">
      <c r="A18" s="23" t="s">
        <v>518</v>
      </c>
      <c r="B18" s="27" t="s">
        <v>519</v>
      </c>
      <c r="C18" s="12" t="s">
        <v>143</v>
      </c>
      <c r="D18" s="12" t="s">
        <v>144</v>
      </c>
      <c r="E18" s="12" t="s">
        <v>27</v>
      </c>
      <c r="F18" s="4">
        <v>3</v>
      </c>
      <c r="G18" s="4">
        <v>14</v>
      </c>
      <c r="H18" s="4">
        <v>3</v>
      </c>
      <c r="I18" s="5">
        <f t="shared" si="0"/>
        <v>17</v>
      </c>
    </row>
    <row r="19" spans="1:9" ht="15.75">
      <c r="A19" s="23"/>
      <c r="B19" s="27"/>
      <c r="C19" s="12" t="s">
        <v>141</v>
      </c>
      <c r="D19" s="12" t="s">
        <v>142</v>
      </c>
      <c r="E19" s="4" t="s">
        <v>30</v>
      </c>
      <c r="F19" s="4">
        <v>3</v>
      </c>
      <c r="G19" s="4">
        <v>26</v>
      </c>
      <c r="H19" s="4">
        <v>11</v>
      </c>
      <c r="I19" s="5">
        <f t="shared" si="0"/>
        <v>37</v>
      </c>
    </row>
    <row r="20" spans="1:9" ht="15.75">
      <c r="A20" s="23"/>
      <c r="B20" s="8" t="s">
        <v>520</v>
      </c>
      <c r="C20" s="4"/>
      <c r="D20" s="4"/>
      <c r="E20" s="4"/>
      <c r="F20" s="4"/>
      <c r="G20" s="4">
        <f>SUM(G18:G19)</f>
        <v>40</v>
      </c>
      <c r="H20" s="4">
        <f>SUM(H18:H19)</f>
        <v>14</v>
      </c>
      <c r="I20" s="5">
        <f t="shared" si="0"/>
        <v>54</v>
      </c>
    </row>
    <row r="21" spans="1:9" ht="15.75">
      <c r="A21" s="23" t="s">
        <v>521</v>
      </c>
      <c r="B21" s="27" t="s">
        <v>522</v>
      </c>
      <c r="C21" s="12" t="s">
        <v>145</v>
      </c>
      <c r="D21" s="12" t="s">
        <v>146</v>
      </c>
      <c r="E21" s="12" t="s">
        <v>147</v>
      </c>
      <c r="F21" s="4">
        <v>3</v>
      </c>
      <c r="G21" s="4">
        <v>13</v>
      </c>
      <c r="H21" s="4">
        <v>5</v>
      </c>
      <c r="I21" s="5">
        <f t="shared" si="0"/>
        <v>18</v>
      </c>
    </row>
    <row r="22" spans="1:9" ht="15.75">
      <c r="A22" s="23"/>
      <c r="B22" s="27"/>
      <c r="C22" s="12" t="s">
        <v>487</v>
      </c>
      <c r="D22" s="12" t="s">
        <v>488</v>
      </c>
      <c r="E22" s="12" t="s">
        <v>24</v>
      </c>
      <c r="F22" s="4">
        <v>3</v>
      </c>
      <c r="G22" s="4">
        <v>12</v>
      </c>
      <c r="H22" s="4">
        <v>13</v>
      </c>
      <c r="I22" s="5">
        <f t="shared" si="0"/>
        <v>25</v>
      </c>
    </row>
    <row r="23" spans="1:9" ht="15.75">
      <c r="A23" s="23"/>
      <c r="B23" s="8" t="s">
        <v>523</v>
      </c>
      <c r="C23" s="4"/>
      <c r="D23" s="4"/>
      <c r="E23" s="4"/>
      <c r="F23" s="4"/>
      <c r="G23" s="4">
        <f>SUM(G21:G22)</f>
        <v>25</v>
      </c>
      <c r="H23" s="4">
        <f>SUM(H21:H22)</f>
        <v>18</v>
      </c>
      <c r="I23" s="5">
        <f t="shared" si="0"/>
        <v>43</v>
      </c>
    </row>
    <row r="24" spans="1:9" ht="15.75">
      <c r="A24" s="23" t="s">
        <v>524</v>
      </c>
      <c r="B24" s="27" t="s">
        <v>525</v>
      </c>
      <c r="C24" s="12" t="s">
        <v>243</v>
      </c>
      <c r="D24" s="12" t="s">
        <v>244</v>
      </c>
      <c r="E24" s="12" t="s">
        <v>245</v>
      </c>
      <c r="F24" s="4">
        <v>3</v>
      </c>
      <c r="G24" s="4">
        <v>19</v>
      </c>
      <c r="H24" s="4">
        <v>9</v>
      </c>
      <c r="I24" s="5">
        <f t="shared" si="0"/>
        <v>28</v>
      </c>
    </row>
    <row r="25" spans="1:9" ht="15.75">
      <c r="A25" s="23"/>
      <c r="B25" s="27"/>
      <c r="C25" s="12" t="s">
        <v>492</v>
      </c>
      <c r="D25" s="12" t="s">
        <v>493</v>
      </c>
      <c r="E25" s="12" t="s">
        <v>248</v>
      </c>
      <c r="F25" s="4">
        <v>3</v>
      </c>
      <c r="G25" s="4">
        <v>28</v>
      </c>
      <c r="H25" s="4">
        <v>4</v>
      </c>
      <c r="I25" s="5">
        <f t="shared" si="0"/>
        <v>32</v>
      </c>
    </row>
    <row r="26" spans="1:9" ht="15.75">
      <c r="A26" s="23"/>
      <c r="B26" s="27" t="s">
        <v>526</v>
      </c>
      <c r="C26" s="12" t="s">
        <v>489</v>
      </c>
      <c r="D26" s="12" t="s">
        <v>490</v>
      </c>
      <c r="E26" s="12" t="s">
        <v>491</v>
      </c>
      <c r="F26" s="4">
        <v>3</v>
      </c>
      <c r="G26" s="4">
        <v>10</v>
      </c>
      <c r="H26" s="4">
        <v>2</v>
      </c>
      <c r="I26" s="5">
        <f t="shared" si="0"/>
        <v>12</v>
      </c>
    </row>
    <row r="27" spans="1:9" ht="15.75">
      <c r="A27" s="23"/>
      <c r="B27" s="27"/>
      <c r="C27" s="12" t="s">
        <v>246</v>
      </c>
      <c r="D27" s="12" t="s">
        <v>247</v>
      </c>
      <c r="E27" s="12" t="s">
        <v>494</v>
      </c>
      <c r="F27" s="4">
        <v>3</v>
      </c>
      <c r="G27" s="4">
        <v>11</v>
      </c>
      <c r="H27" s="4">
        <v>2</v>
      </c>
      <c r="I27" s="5">
        <f t="shared" si="0"/>
        <v>13</v>
      </c>
    </row>
    <row r="28" spans="1:9" ht="15.75">
      <c r="A28" s="23"/>
      <c r="B28" s="27"/>
      <c r="C28" s="12" t="s">
        <v>495</v>
      </c>
      <c r="D28" s="12" t="s">
        <v>496</v>
      </c>
      <c r="E28" s="12" t="s">
        <v>497</v>
      </c>
      <c r="F28" s="4">
        <v>3</v>
      </c>
      <c r="G28" s="4">
        <v>11</v>
      </c>
      <c r="H28" s="4">
        <v>0</v>
      </c>
      <c r="I28" s="5">
        <f t="shared" si="0"/>
        <v>11</v>
      </c>
    </row>
    <row r="29" spans="1:9" ht="32.25">
      <c r="A29" s="23"/>
      <c r="B29" s="27"/>
      <c r="C29" s="12" t="s">
        <v>498</v>
      </c>
      <c r="D29" s="12" t="s">
        <v>499</v>
      </c>
      <c r="E29" s="13" t="s">
        <v>549</v>
      </c>
      <c r="F29" s="4">
        <v>3</v>
      </c>
      <c r="G29" s="4">
        <v>25</v>
      </c>
      <c r="H29" s="4">
        <v>12</v>
      </c>
      <c r="I29" s="5">
        <f t="shared" si="0"/>
        <v>37</v>
      </c>
    </row>
    <row r="30" spans="1:9" ht="15.75">
      <c r="A30" s="23"/>
      <c r="B30" s="8" t="s">
        <v>527</v>
      </c>
      <c r="C30" s="4"/>
      <c r="D30" s="4"/>
      <c r="E30" s="4"/>
      <c r="F30" s="4"/>
      <c r="G30" s="4">
        <f>SUM(G24:G29)</f>
        <v>104</v>
      </c>
      <c r="H30" s="4">
        <f>SUM(H24:H29)</f>
        <v>29</v>
      </c>
      <c r="I30" s="5">
        <f t="shared" si="0"/>
        <v>133</v>
      </c>
    </row>
    <row r="31" spans="1:9" ht="15.75">
      <c r="A31" s="23" t="s">
        <v>528</v>
      </c>
      <c r="B31" s="27" t="s">
        <v>529</v>
      </c>
      <c r="C31" s="12" t="s">
        <v>419</v>
      </c>
      <c r="D31" s="12" t="s">
        <v>420</v>
      </c>
      <c r="E31" s="12" t="s">
        <v>332</v>
      </c>
      <c r="F31" s="4">
        <v>3</v>
      </c>
      <c r="G31" s="4">
        <v>39</v>
      </c>
      <c r="H31" s="4">
        <v>8</v>
      </c>
      <c r="I31" s="5">
        <f t="shared" si="0"/>
        <v>47</v>
      </c>
    </row>
    <row r="32" spans="1:9" ht="15.75">
      <c r="A32" s="23"/>
      <c r="B32" s="27"/>
      <c r="C32" s="12" t="s">
        <v>434</v>
      </c>
      <c r="D32" s="12" t="s">
        <v>435</v>
      </c>
      <c r="E32" s="4" t="s">
        <v>335</v>
      </c>
      <c r="F32" s="4">
        <v>3</v>
      </c>
      <c r="G32" s="4">
        <v>29</v>
      </c>
      <c r="H32" s="4">
        <v>10</v>
      </c>
      <c r="I32" s="5">
        <f t="shared" si="0"/>
        <v>39</v>
      </c>
    </row>
    <row r="33" spans="1:9" ht="15.75">
      <c r="A33" s="23"/>
      <c r="B33" s="27"/>
      <c r="C33" s="12" t="s">
        <v>414</v>
      </c>
      <c r="D33" s="12" t="s">
        <v>415</v>
      </c>
      <c r="E33" s="12" t="s">
        <v>416</v>
      </c>
      <c r="F33" s="4">
        <v>3</v>
      </c>
      <c r="G33" s="4">
        <v>29</v>
      </c>
      <c r="H33" s="4">
        <v>12</v>
      </c>
      <c r="I33" s="5">
        <f t="shared" si="0"/>
        <v>41</v>
      </c>
    </row>
    <row r="34" spans="1:9" ht="15.75">
      <c r="A34" s="23"/>
      <c r="B34" s="27"/>
      <c r="C34" s="12" t="s">
        <v>427</v>
      </c>
      <c r="D34" s="12" t="s">
        <v>428</v>
      </c>
      <c r="E34" s="12" t="s">
        <v>426</v>
      </c>
      <c r="F34" s="4">
        <v>3</v>
      </c>
      <c r="G34" s="4">
        <v>12</v>
      </c>
      <c r="H34" s="4">
        <v>0</v>
      </c>
      <c r="I34" s="5">
        <f t="shared" si="0"/>
        <v>12</v>
      </c>
    </row>
    <row r="35" spans="1:9" ht="15.75">
      <c r="A35" s="23"/>
      <c r="B35" s="27"/>
      <c r="C35" s="12" t="s">
        <v>417</v>
      </c>
      <c r="D35" s="12" t="s">
        <v>418</v>
      </c>
      <c r="E35" s="12" t="s">
        <v>335</v>
      </c>
      <c r="F35" s="4">
        <v>3</v>
      </c>
      <c r="G35" s="4">
        <v>15</v>
      </c>
      <c r="H35" s="4">
        <v>1</v>
      </c>
      <c r="I35" s="5">
        <f t="shared" si="0"/>
        <v>16</v>
      </c>
    </row>
    <row r="36" spans="1:9" ht="15.75">
      <c r="A36" s="23"/>
      <c r="B36" s="27"/>
      <c r="C36" s="12" t="s">
        <v>436</v>
      </c>
      <c r="D36" s="12" t="s">
        <v>437</v>
      </c>
      <c r="E36" s="12" t="s">
        <v>413</v>
      </c>
      <c r="F36" s="4">
        <v>3</v>
      </c>
      <c r="G36" s="4">
        <v>18</v>
      </c>
      <c r="H36" s="4">
        <v>5</v>
      </c>
      <c r="I36" s="5">
        <f t="shared" si="0"/>
        <v>23</v>
      </c>
    </row>
    <row r="37" spans="1:9" ht="15.75">
      <c r="A37" s="23"/>
      <c r="B37" s="27"/>
      <c r="C37" s="12" t="s">
        <v>411</v>
      </c>
      <c r="D37" s="12" t="s">
        <v>412</v>
      </c>
      <c r="E37" s="12" t="s">
        <v>413</v>
      </c>
      <c r="F37" s="4">
        <v>3</v>
      </c>
      <c r="G37" s="4">
        <v>25</v>
      </c>
      <c r="H37" s="4">
        <v>5</v>
      </c>
      <c r="I37" s="5">
        <f t="shared" si="0"/>
        <v>30</v>
      </c>
    </row>
    <row r="38" spans="1:9" ht="48">
      <c r="A38" s="23"/>
      <c r="B38" s="27"/>
      <c r="C38" s="12" t="s">
        <v>500</v>
      </c>
      <c r="D38" s="12" t="s">
        <v>501</v>
      </c>
      <c r="E38" s="13" t="s">
        <v>548</v>
      </c>
      <c r="F38" s="4">
        <v>3</v>
      </c>
      <c r="G38" s="4">
        <v>13</v>
      </c>
      <c r="H38" s="4">
        <v>3</v>
      </c>
      <c r="I38" s="5">
        <f t="shared" si="0"/>
        <v>16</v>
      </c>
    </row>
    <row r="39" spans="1:9" ht="15.75">
      <c r="A39" s="23"/>
      <c r="B39" s="8" t="s">
        <v>530</v>
      </c>
      <c r="C39" s="4"/>
      <c r="D39" s="4"/>
      <c r="E39" s="4"/>
      <c r="F39" s="4"/>
      <c r="G39" s="4">
        <f>SUM(G31:G38)</f>
        <v>180</v>
      </c>
      <c r="H39" s="4">
        <f>SUM(H31:H38)</f>
        <v>44</v>
      </c>
      <c r="I39" s="5">
        <f t="shared" si="0"/>
        <v>224</v>
      </c>
    </row>
    <row r="40" spans="1:9" ht="15.75">
      <c r="A40" s="23" t="s">
        <v>531</v>
      </c>
      <c r="B40" s="11" t="s">
        <v>532</v>
      </c>
      <c r="C40" s="12" t="s">
        <v>502</v>
      </c>
      <c r="D40" s="12" t="s">
        <v>107</v>
      </c>
      <c r="E40" s="4" t="s">
        <v>533</v>
      </c>
      <c r="F40" s="4">
        <v>2</v>
      </c>
      <c r="G40" s="4">
        <v>4</v>
      </c>
      <c r="H40" s="4">
        <v>17</v>
      </c>
      <c r="I40" s="5">
        <f t="shared" si="0"/>
        <v>21</v>
      </c>
    </row>
    <row r="41" spans="1:9" ht="15.75">
      <c r="A41" s="23"/>
      <c r="B41" s="27" t="s">
        <v>534</v>
      </c>
      <c r="C41" s="12" t="s">
        <v>283</v>
      </c>
      <c r="D41" s="12" t="s">
        <v>284</v>
      </c>
      <c r="E41" s="12" t="s">
        <v>503</v>
      </c>
      <c r="F41" s="4">
        <v>2</v>
      </c>
      <c r="G41" s="4">
        <v>23</v>
      </c>
      <c r="H41" s="4">
        <v>34</v>
      </c>
      <c r="I41" s="5">
        <f t="shared" si="0"/>
        <v>57</v>
      </c>
    </row>
    <row r="42" spans="1:9" ht="15.75">
      <c r="A42" s="23"/>
      <c r="B42" s="27"/>
      <c r="C42" s="12" t="s">
        <v>285</v>
      </c>
      <c r="D42" s="12" t="s">
        <v>156</v>
      </c>
      <c r="E42" s="12" t="s">
        <v>157</v>
      </c>
      <c r="F42" s="4">
        <v>2</v>
      </c>
      <c r="G42" s="4">
        <v>11</v>
      </c>
      <c r="H42" s="4">
        <v>5</v>
      </c>
      <c r="I42" s="5">
        <f t="shared" si="0"/>
        <v>16</v>
      </c>
    </row>
    <row r="43" spans="1:9" ht="15.75">
      <c r="A43" s="23"/>
      <c r="B43" s="27"/>
      <c r="C43" s="12" t="s">
        <v>108</v>
      </c>
      <c r="D43" s="12" t="s">
        <v>109</v>
      </c>
      <c r="E43" s="12" t="s">
        <v>110</v>
      </c>
      <c r="F43" s="4">
        <v>2</v>
      </c>
      <c r="G43" s="4">
        <v>11</v>
      </c>
      <c r="H43" s="4">
        <v>11</v>
      </c>
      <c r="I43" s="5">
        <f t="shared" si="0"/>
        <v>22</v>
      </c>
    </row>
    <row r="44" spans="1:9" ht="15.75">
      <c r="A44" s="23"/>
      <c r="B44" s="8" t="s">
        <v>535</v>
      </c>
      <c r="C44" s="4"/>
      <c r="D44" s="4"/>
      <c r="E44" s="4"/>
      <c r="F44" s="4"/>
      <c r="G44" s="4">
        <f>SUM(G40:G43)</f>
        <v>49</v>
      </c>
      <c r="H44" s="4">
        <f>SUM(H40:H43)</f>
        <v>67</v>
      </c>
      <c r="I44" s="5">
        <f t="shared" si="0"/>
        <v>116</v>
      </c>
    </row>
    <row r="45" spans="1:9" ht="15.75">
      <c r="A45" s="23" t="s">
        <v>536</v>
      </c>
      <c r="B45" s="11" t="s">
        <v>532</v>
      </c>
      <c r="C45" s="12" t="s">
        <v>504</v>
      </c>
      <c r="D45" s="12" t="s">
        <v>125</v>
      </c>
      <c r="E45" s="4" t="s">
        <v>537</v>
      </c>
      <c r="F45" s="4">
        <v>2</v>
      </c>
      <c r="G45" s="4">
        <v>5</v>
      </c>
      <c r="H45" s="4">
        <v>19</v>
      </c>
      <c r="I45" s="5">
        <f t="shared" si="0"/>
        <v>24</v>
      </c>
    </row>
    <row r="46" spans="1:9" ht="15.75">
      <c r="A46" s="23"/>
      <c r="B46" s="27" t="s">
        <v>534</v>
      </c>
      <c r="C46" s="12" t="s">
        <v>286</v>
      </c>
      <c r="D46" s="12" t="s">
        <v>505</v>
      </c>
      <c r="E46" s="4" t="s">
        <v>287</v>
      </c>
      <c r="F46" s="4">
        <v>2</v>
      </c>
      <c r="G46" s="4">
        <v>31</v>
      </c>
      <c r="H46" s="4">
        <v>32</v>
      </c>
      <c r="I46" s="5">
        <f t="shared" si="0"/>
        <v>63</v>
      </c>
    </row>
    <row r="47" spans="1:9" ht="15.75">
      <c r="A47" s="23"/>
      <c r="B47" s="27"/>
      <c r="C47" s="12" t="s">
        <v>288</v>
      </c>
      <c r="D47" s="12" t="s">
        <v>289</v>
      </c>
      <c r="E47" s="4" t="s">
        <v>290</v>
      </c>
      <c r="F47" s="4">
        <v>3</v>
      </c>
      <c r="G47" s="4">
        <v>25</v>
      </c>
      <c r="H47" s="4">
        <v>22</v>
      </c>
      <c r="I47" s="5">
        <f t="shared" si="0"/>
        <v>47</v>
      </c>
    </row>
    <row r="48" spans="1:9" ht="15.75">
      <c r="A48" s="23"/>
      <c r="B48" s="8" t="s">
        <v>538</v>
      </c>
      <c r="C48" s="4"/>
      <c r="D48" s="4"/>
      <c r="E48" s="4"/>
      <c r="F48" s="4"/>
      <c r="G48" s="4">
        <f>SUM(G45:G47)</f>
        <v>61</v>
      </c>
      <c r="H48" s="4">
        <f>SUM(H45:H47)</f>
        <v>73</v>
      </c>
      <c r="I48" s="5">
        <f t="shared" si="0"/>
        <v>134</v>
      </c>
    </row>
    <row r="49" spans="1:9" ht="15.75">
      <c r="A49" s="23" t="s">
        <v>539</v>
      </c>
      <c r="B49" s="11" t="s">
        <v>540</v>
      </c>
      <c r="C49" s="12" t="s">
        <v>296</v>
      </c>
      <c r="D49" s="12" t="s">
        <v>297</v>
      </c>
      <c r="E49" s="4" t="s">
        <v>298</v>
      </c>
      <c r="F49" s="4">
        <v>3</v>
      </c>
      <c r="G49" s="4">
        <v>8</v>
      </c>
      <c r="H49" s="4">
        <v>5</v>
      </c>
      <c r="I49" s="5">
        <f t="shared" si="0"/>
        <v>13</v>
      </c>
    </row>
    <row r="50" spans="1:9" ht="15.75">
      <c r="A50" s="23"/>
      <c r="B50" s="8" t="s">
        <v>541</v>
      </c>
      <c r="C50" s="4"/>
      <c r="D50" s="4"/>
      <c r="E50" s="4"/>
      <c r="F50" s="4"/>
      <c r="G50" s="4">
        <v>8</v>
      </c>
      <c r="H50" s="4">
        <v>5</v>
      </c>
      <c r="I50" s="5">
        <f t="shared" si="0"/>
        <v>13</v>
      </c>
    </row>
    <row r="51" spans="1:9" ht="15.75">
      <c r="A51" s="23" t="s">
        <v>542</v>
      </c>
      <c r="B51" s="27" t="s">
        <v>543</v>
      </c>
      <c r="C51" s="12" t="s">
        <v>506</v>
      </c>
      <c r="D51" s="12" t="s">
        <v>507</v>
      </c>
      <c r="E51" s="12" t="s">
        <v>377</v>
      </c>
      <c r="F51" s="4">
        <v>3</v>
      </c>
      <c r="G51" s="4">
        <v>7</v>
      </c>
      <c r="H51" s="4">
        <v>14</v>
      </c>
      <c r="I51" s="5">
        <f t="shared" si="0"/>
        <v>21</v>
      </c>
    </row>
    <row r="52" spans="1:9" ht="15.75">
      <c r="A52" s="23"/>
      <c r="B52" s="27"/>
      <c r="C52" s="12" t="s">
        <v>508</v>
      </c>
      <c r="D52" s="12" t="s">
        <v>509</v>
      </c>
      <c r="E52" s="12" t="s">
        <v>375</v>
      </c>
      <c r="F52" s="4">
        <v>3</v>
      </c>
      <c r="G52" s="4">
        <v>22</v>
      </c>
      <c r="H52" s="4">
        <v>15</v>
      </c>
      <c r="I52" s="5">
        <f t="shared" si="0"/>
        <v>37</v>
      </c>
    </row>
    <row r="53" spans="1:9" ht="15.75">
      <c r="A53" s="23"/>
      <c r="B53" s="27" t="s">
        <v>544</v>
      </c>
      <c r="C53" s="4" t="s">
        <v>381</v>
      </c>
      <c r="D53" s="4" t="s">
        <v>382</v>
      </c>
      <c r="E53" s="4" t="s">
        <v>329</v>
      </c>
      <c r="F53" s="4">
        <v>3</v>
      </c>
      <c r="G53" s="4">
        <v>3</v>
      </c>
      <c r="H53" s="4">
        <v>12</v>
      </c>
      <c r="I53" s="5">
        <f t="shared" si="0"/>
        <v>15</v>
      </c>
    </row>
    <row r="54" spans="1:9" ht="15.75">
      <c r="A54" s="23"/>
      <c r="B54" s="27"/>
      <c r="C54" s="12" t="s">
        <v>510</v>
      </c>
      <c r="D54" s="12" t="s">
        <v>511</v>
      </c>
      <c r="E54" s="4" t="s">
        <v>324</v>
      </c>
      <c r="F54" s="4">
        <v>3</v>
      </c>
      <c r="G54" s="4">
        <v>8</v>
      </c>
      <c r="H54" s="4">
        <v>3</v>
      </c>
      <c r="I54" s="5">
        <f t="shared" si="0"/>
        <v>11</v>
      </c>
    </row>
    <row r="55" spans="1:9" ht="15.75">
      <c r="A55" s="23"/>
      <c r="B55" s="8" t="s">
        <v>545</v>
      </c>
      <c r="C55" s="4"/>
      <c r="D55" s="4"/>
      <c r="E55" s="4"/>
      <c r="F55" s="4"/>
      <c r="G55" s="4">
        <f>SUM(G51:G54)</f>
        <v>40</v>
      </c>
      <c r="H55" s="4">
        <f>SUM(H51:H54)</f>
        <v>44</v>
      </c>
      <c r="I55" s="5">
        <f>SUM(G55:H55)</f>
        <v>84</v>
      </c>
    </row>
    <row r="56" spans="1:9" ht="16.5" thickBot="1">
      <c r="A56" s="21" t="s">
        <v>546</v>
      </c>
      <c r="B56" s="22"/>
      <c r="C56" s="6"/>
      <c r="D56" s="6"/>
      <c r="E56" s="6"/>
      <c r="F56" s="6"/>
      <c r="G56" s="6">
        <f>G17+G20+G23+G30+G39+G44+G48+G50+G55</f>
        <v>752</v>
      </c>
      <c r="H56" s="6">
        <f>H17+H20+H23+H30+H39+H44+H48+H50+H55</f>
        <v>693</v>
      </c>
      <c r="I56" s="7">
        <f>SUM(G56:H56)</f>
        <v>1445</v>
      </c>
    </row>
    <row r="58" spans="1:10" ht="15.75">
      <c r="A58" s="28"/>
      <c r="B58" s="28"/>
      <c r="C58" s="28"/>
      <c r="D58" s="28"/>
      <c r="E58" s="28"/>
      <c r="F58" s="28"/>
      <c r="G58" s="28"/>
      <c r="H58" s="28"/>
      <c r="I58" s="28"/>
      <c r="J58" s="28"/>
    </row>
    <row r="59" spans="1:10" ht="15.75">
      <c r="A59" s="28"/>
      <c r="B59" s="28"/>
      <c r="C59" s="28"/>
      <c r="D59" s="28"/>
      <c r="E59" s="28"/>
      <c r="F59" s="28"/>
      <c r="G59" s="28"/>
      <c r="H59" s="28"/>
      <c r="I59" s="28"/>
      <c r="J59" s="28"/>
    </row>
    <row r="60" spans="1:10" ht="15.75">
      <c r="A60" s="28"/>
      <c r="B60" s="28"/>
      <c r="C60" s="28"/>
      <c r="D60" s="28"/>
      <c r="E60" s="28"/>
      <c r="F60" s="28"/>
      <c r="G60" s="28"/>
      <c r="H60" s="28"/>
      <c r="I60" s="28"/>
      <c r="J60" s="28"/>
    </row>
    <row r="61" spans="1:10" ht="15.75">
      <c r="A61" s="28"/>
      <c r="B61" s="28"/>
      <c r="C61" s="28"/>
      <c r="D61" s="28"/>
      <c r="E61" s="28"/>
      <c r="F61" s="28"/>
      <c r="G61" s="28"/>
      <c r="H61" s="28"/>
      <c r="I61" s="28"/>
      <c r="J61" s="28"/>
    </row>
    <row r="62" spans="1:10" ht="15.75">
      <c r="A62" s="28"/>
      <c r="B62" s="28"/>
      <c r="C62" s="28"/>
      <c r="D62" s="28"/>
      <c r="E62" s="28"/>
      <c r="F62" s="28"/>
      <c r="G62" s="28"/>
      <c r="H62" s="28"/>
      <c r="I62" s="28"/>
      <c r="J62" s="28"/>
    </row>
    <row r="63" spans="1:10" ht="15.75">
      <c r="A63" s="28"/>
      <c r="B63" s="28"/>
      <c r="C63" s="28"/>
      <c r="D63" s="28"/>
      <c r="E63" s="28"/>
      <c r="F63" s="28"/>
      <c r="G63" s="28"/>
      <c r="H63" s="28"/>
      <c r="I63" s="28"/>
      <c r="J63" s="28"/>
    </row>
  </sheetData>
  <sheetProtection/>
  <mergeCells count="30">
    <mergeCell ref="A1:J1"/>
    <mergeCell ref="A3:A17"/>
    <mergeCell ref="B7:B10"/>
    <mergeCell ref="B11:B13"/>
    <mergeCell ref="B14:B16"/>
    <mergeCell ref="B41:B43"/>
    <mergeCell ref="A18:A20"/>
    <mergeCell ref="B18:B19"/>
    <mergeCell ref="A21:A23"/>
    <mergeCell ref="A24:A30"/>
    <mergeCell ref="B24:B25"/>
    <mergeCell ref="A31:A39"/>
    <mergeCell ref="B31:B38"/>
    <mergeCell ref="A56:B56"/>
    <mergeCell ref="A58:J58"/>
    <mergeCell ref="A59:J59"/>
    <mergeCell ref="A40:A44"/>
    <mergeCell ref="A45:A48"/>
    <mergeCell ref="B46:B47"/>
    <mergeCell ref="A49:A50"/>
    <mergeCell ref="A60:J60"/>
    <mergeCell ref="A61:J61"/>
    <mergeCell ref="A62:J62"/>
    <mergeCell ref="A63:J63"/>
    <mergeCell ref="B3:B6"/>
    <mergeCell ref="B21:B22"/>
    <mergeCell ref="B26:B29"/>
    <mergeCell ref="A51:A55"/>
    <mergeCell ref="B51:B52"/>
    <mergeCell ref="B53:B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3"/>
  <sheetViews>
    <sheetView zoomScale="70" zoomScaleNormal="70" zoomScalePageLayoutView="0" workbookViewId="0" topLeftCell="B40">
      <selection activeCell="C7" sqref="C7"/>
    </sheetView>
  </sheetViews>
  <sheetFormatPr defaultColWidth="9.00390625" defaultRowHeight="15.75"/>
  <cols>
    <col min="1" max="1" width="12.375" style="10" customWidth="1"/>
    <col min="2" max="2" width="19.875" style="10" customWidth="1"/>
    <col min="3" max="3" width="27.625" style="10" customWidth="1"/>
    <col min="4" max="4" width="66.375" style="10" customWidth="1"/>
    <col min="5" max="5" width="8.375" style="10" customWidth="1"/>
    <col min="6" max="6" width="6.375" style="10" customWidth="1"/>
    <col min="7" max="7" width="14.00390625" style="10" customWidth="1"/>
    <col min="8" max="8" width="14.25390625" style="10" customWidth="1"/>
    <col min="9" max="9" width="11.875" style="10" customWidth="1"/>
    <col min="10" max="16384" width="9.00390625" style="10" customWidth="1"/>
  </cols>
  <sheetData>
    <row r="1" spans="1:9" ht="16.5" thickBot="1">
      <c r="A1" s="20" t="s">
        <v>550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1" t="s">
        <v>0</v>
      </c>
      <c r="B2" s="9" t="s">
        <v>31</v>
      </c>
      <c r="C2" s="9" t="s">
        <v>32</v>
      </c>
      <c r="D2" s="9" t="s">
        <v>33</v>
      </c>
      <c r="E2" s="2" t="s">
        <v>34</v>
      </c>
      <c r="F2" s="2" t="s">
        <v>35</v>
      </c>
      <c r="G2" s="2" t="s">
        <v>551</v>
      </c>
      <c r="H2" s="2" t="s">
        <v>552</v>
      </c>
      <c r="I2" s="3" t="s">
        <v>554</v>
      </c>
    </row>
    <row r="3" spans="1:9" ht="15.75">
      <c r="A3" s="23" t="s">
        <v>37</v>
      </c>
      <c r="B3" s="27" t="s">
        <v>38</v>
      </c>
      <c r="C3" s="4" t="s">
        <v>2</v>
      </c>
      <c r="D3" s="4" t="s">
        <v>3</v>
      </c>
      <c r="E3" s="4" t="s">
        <v>4</v>
      </c>
      <c r="F3" s="4">
        <v>2</v>
      </c>
      <c r="G3" s="4">
        <v>8</v>
      </c>
      <c r="H3" s="4">
        <v>35</v>
      </c>
      <c r="I3" s="5">
        <v>43</v>
      </c>
    </row>
    <row r="4" spans="1:9" ht="15.75">
      <c r="A4" s="23"/>
      <c r="B4" s="27"/>
      <c r="C4" s="4" t="s">
        <v>307</v>
      </c>
      <c r="D4" s="4" t="s">
        <v>6</v>
      </c>
      <c r="E4" s="4" t="s">
        <v>583</v>
      </c>
      <c r="F4" s="4">
        <v>3</v>
      </c>
      <c r="G4" s="4">
        <v>12</v>
      </c>
      <c r="H4" s="4">
        <v>26</v>
      </c>
      <c r="I4" s="5">
        <v>38</v>
      </c>
    </row>
    <row r="5" spans="1:9" ht="15.75">
      <c r="A5" s="23"/>
      <c r="B5" s="27"/>
      <c r="C5" s="4" t="s">
        <v>309</v>
      </c>
      <c r="D5" s="4" t="s">
        <v>310</v>
      </c>
      <c r="E5" s="4" t="s">
        <v>311</v>
      </c>
      <c r="F5" s="4">
        <v>3</v>
      </c>
      <c r="G5" s="4">
        <v>13</v>
      </c>
      <c r="H5" s="4">
        <v>45</v>
      </c>
      <c r="I5" s="5">
        <v>58</v>
      </c>
    </row>
    <row r="6" spans="1:9" ht="15.75">
      <c r="A6" s="23"/>
      <c r="B6" s="27"/>
      <c r="C6" s="12" t="s">
        <v>555</v>
      </c>
      <c r="D6" s="12" t="s">
        <v>556</v>
      </c>
      <c r="E6" s="12" t="s">
        <v>557</v>
      </c>
      <c r="F6" s="4">
        <v>2</v>
      </c>
      <c r="G6" s="4">
        <v>5</v>
      </c>
      <c r="H6" s="4">
        <v>13</v>
      </c>
      <c r="I6" s="5">
        <v>18</v>
      </c>
    </row>
    <row r="7" spans="1:9" ht="15.75">
      <c r="A7" s="23"/>
      <c r="B7" s="27" t="s">
        <v>584</v>
      </c>
      <c r="C7" s="4" t="s">
        <v>788</v>
      </c>
      <c r="D7" s="4" t="s">
        <v>585</v>
      </c>
      <c r="E7" s="4" t="s">
        <v>71</v>
      </c>
      <c r="F7" s="4">
        <v>2</v>
      </c>
      <c r="G7" s="4">
        <v>7</v>
      </c>
      <c r="H7" s="4">
        <v>42</v>
      </c>
      <c r="I7" s="5">
        <v>49</v>
      </c>
    </row>
    <row r="8" spans="1:9" ht="15.75">
      <c r="A8" s="23"/>
      <c r="B8" s="27"/>
      <c r="C8" s="4" t="s">
        <v>313</v>
      </c>
      <c r="D8" s="4" t="s">
        <v>314</v>
      </c>
      <c r="E8" s="4" t="s">
        <v>315</v>
      </c>
      <c r="F8" s="4">
        <v>2</v>
      </c>
      <c r="G8" s="4">
        <v>10</v>
      </c>
      <c r="H8" s="4">
        <v>46</v>
      </c>
      <c r="I8" s="5">
        <v>56</v>
      </c>
    </row>
    <row r="9" spans="1:9" ht="15.75">
      <c r="A9" s="23"/>
      <c r="B9" s="27"/>
      <c r="C9" s="4" t="s">
        <v>316</v>
      </c>
      <c r="D9" s="4" t="s">
        <v>317</v>
      </c>
      <c r="E9" s="4" t="s">
        <v>123</v>
      </c>
      <c r="F9" s="4">
        <v>2</v>
      </c>
      <c r="G9" s="4">
        <v>13</v>
      </c>
      <c r="H9" s="4">
        <v>23</v>
      </c>
      <c r="I9" s="5">
        <v>36</v>
      </c>
    </row>
    <row r="10" spans="1:9" ht="15.75">
      <c r="A10" s="23"/>
      <c r="B10" s="27"/>
      <c r="C10" s="4" t="s">
        <v>236</v>
      </c>
      <c r="D10" s="4" t="s">
        <v>237</v>
      </c>
      <c r="E10" s="4" t="s">
        <v>71</v>
      </c>
      <c r="F10" s="4">
        <v>2</v>
      </c>
      <c r="G10" s="4">
        <v>4</v>
      </c>
      <c r="H10" s="4">
        <v>16</v>
      </c>
      <c r="I10" s="5">
        <v>20</v>
      </c>
    </row>
    <row r="11" spans="1:9" ht="15.75">
      <c r="A11" s="23"/>
      <c r="B11" s="27"/>
      <c r="C11" s="12" t="s">
        <v>558</v>
      </c>
      <c r="D11" s="12" t="s">
        <v>559</v>
      </c>
      <c r="E11" s="12" t="s">
        <v>235</v>
      </c>
      <c r="F11" s="4">
        <v>2</v>
      </c>
      <c r="G11" s="4">
        <v>3</v>
      </c>
      <c r="H11" s="4">
        <v>12</v>
      </c>
      <c r="I11" s="5">
        <v>15</v>
      </c>
    </row>
    <row r="12" spans="1:9" ht="15.75">
      <c r="A12" s="23"/>
      <c r="B12" s="27" t="s">
        <v>586</v>
      </c>
      <c r="C12" s="4" t="s">
        <v>587</v>
      </c>
      <c r="D12" s="4" t="s">
        <v>8</v>
      </c>
      <c r="E12" s="4" t="s">
        <v>588</v>
      </c>
      <c r="F12" s="4">
        <v>3</v>
      </c>
      <c r="G12" s="4">
        <v>34</v>
      </c>
      <c r="H12" s="4">
        <v>47</v>
      </c>
      <c r="I12" s="5">
        <v>81</v>
      </c>
    </row>
    <row r="13" spans="1:9" ht="15.75">
      <c r="A13" s="23"/>
      <c r="B13" s="27"/>
      <c r="C13" s="4" t="s">
        <v>11</v>
      </c>
      <c r="D13" s="4" t="s">
        <v>12</v>
      </c>
      <c r="E13" s="4" t="s">
        <v>589</v>
      </c>
      <c r="F13" s="4">
        <v>3</v>
      </c>
      <c r="G13" s="4">
        <v>40</v>
      </c>
      <c r="H13" s="4">
        <v>39</v>
      </c>
      <c r="I13" s="5">
        <v>79</v>
      </c>
    </row>
    <row r="14" spans="1:9" ht="15.75">
      <c r="A14" s="23"/>
      <c r="B14" s="27"/>
      <c r="C14" s="12" t="s">
        <v>560</v>
      </c>
      <c r="D14" s="12" t="s">
        <v>561</v>
      </c>
      <c r="E14" s="12" t="s">
        <v>562</v>
      </c>
      <c r="F14" s="4">
        <v>3</v>
      </c>
      <c r="G14" s="4">
        <v>4</v>
      </c>
      <c r="H14" s="4">
        <v>14</v>
      </c>
      <c r="I14" s="5">
        <v>18</v>
      </c>
    </row>
    <row r="15" spans="1:9" ht="15.75">
      <c r="A15" s="23"/>
      <c r="B15" s="27"/>
      <c r="C15" s="12" t="s">
        <v>102</v>
      </c>
      <c r="D15" s="12" t="s">
        <v>103</v>
      </c>
      <c r="E15" s="12" t="s">
        <v>563</v>
      </c>
      <c r="F15" s="4">
        <v>3</v>
      </c>
      <c r="G15" s="4">
        <v>26</v>
      </c>
      <c r="H15" s="4">
        <v>33</v>
      </c>
      <c r="I15" s="5">
        <v>59</v>
      </c>
    </row>
    <row r="16" spans="1:9" ht="15.75">
      <c r="A16" s="23"/>
      <c r="B16" s="11" t="s">
        <v>590</v>
      </c>
      <c r="C16" s="4" t="s">
        <v>591</v>
      </c>
      <c r="D16" s="4" t="s">
        <v>15</v>
      </c>
      <c r="E16" s="4" t="s">
        <v>16</v>
      </c>
      <c r="F16" s="4">
        <v>3</v>
      </c>
      <c r="G16" s="4">
        <v>37</v>
      </c>
      <c r="H16" s="4">
        <v>36</v>
      </c>
      <c r="I16" s="5">
        <v>73</v>
      </c>
    </row>
    <row r="17" spans="1:9" ht="15.75">
      <c r="A17" s="23"/>
      <c r="B17" s="8" t="s">
        <v>592</v>
      </c>
      <c r="C17" s="4"/>
      <c r="D17" s="4"/>
      <c r="E17" s="4"/>
      <c r="F17" s="4"/>
      <c r="G17" s="4"/>
      <c r="H17" s="4"/>
      <c r="I17" s="5">
        <f>SUM(I3:I16)</f>
        <v>643</v>
      </c>
    </row>
    <row r="18" spans="1:9" ht="15.75">
      <c r="A18" s="23" t="s">
        <v>593</v>
      </c>
      <c r="B18" s="27" t="s">
        <v>594</v>
      </c>
      <c r="C18" s="4" t="s">
        <v>22</v>
      </c>
      <c r="D18" s="4" t="s">
        <v>23</v>
      </c>
      <c r="E18" s="4" t="s">
        <v>595</v>
      </c>
      <c r="F18" s="4">
        <v>3</v>
      </c>
      <c r="G18" s="4">
        <v>20</v>
      </c>
      <c r="H18" s="4">
        <v>9</v>
      </c>
      <c r="I18" s="5">
        <v>29</v>
      </c>
    </row>
    <row r="19" spans="1:9" ht="15.75">
      <c r="A19" s="23"/>
      <c r="B19" s="27"/>
      <c r="C19" s="4" t="s">
        <v>28</v>
      </c>
      <c r="D19" s="4" t="s">
        <v>29</v>
      </c>
      <c r="E19" s="4" t="s">
        <v>30</v>
      </c>
      <c r="F19" s="4">
        <v>3</v>
      </c>
      <c r="G19" s="4">
        <v>13</v>
      </c>
      <c r="H19" s="4">
        <v>3</v>
      </c>
      <c r="I19" s="5">
        <v>16</v>
      </c>
    </row>
    <row r="20" spans="1:9" ht="15.75">
      <c r="A20" s="23"/>
      <c r="B20" s="27"/>
      <c r="C20" s="4" t="s">
        <v>319</v>
      </c>
      <c r="D20" s="4" t="s">
        <v>596</v>
      </c>
      <c r="E20" s="4" t="s">
        <v>30</v>
      </c>
      <c r="F20" s="4">
        <v>3</v>
      </c>
      <c r="G20" s="4">
        <v>8</v>
      </c>
      <c r="H20" s="4">
        <v>5</v>
      </c>
      <c r="I20" s="5">
        <v>13</v>
      </c>
    </row>
    <row r="21" spans="1:9" ht="15.75">
      <c r="A21" s="23"/>
      <c r="B21" s="27"/>
      <c r="C21" s="4" t="s">
        <v>597</v>
      </c>
      <c r="D21" s="12" t="s">
        <v>26</v>
      </c>
      <c r="E21" s="12" t="s">
        <v>27</v>
      </c>
      <c r="F21" s="4">
        <v>2</v>
      </c>
      <c r="G21" s="4">
        <v>28</v>
      </c>
      <c r="H21" s="4">
        <v>10</v>
      </c>
      <c r="I21" s="5">
        <v>38</v>
      </c>
    </row>
    <row r="22" spans="1:9" ht="15.75">
      <c r="A22" s="23"/>
      <c r="B22" s="8" t="s">
        <v>598</v>
      </c>
      <c r="C22" s="4"/>
      <c r="D22" s="4"/>
      <c r="E22" s="4"/>
      <c r="F22" s="4"/>
      <c r="G22" s="4"/>
      <c r="H22" s="4"/>
      <c r="I22" s="5">
        <f>SUM(I18:I21)</f>
        <v>96</v>
      </c>
    </row>
    <row r="23" spans="1:9" ht="15.75">
      <c r="A23" s="23" t="s">
        <v>599</v>
      </c>
      <c r="B23" s="27" t="s">
        <v>600</v>
      </c>
      <c r="C23" s="12" t="s">
        <v>246</v>
      </c>
      <c r="D23" s="12" t="s">
        <v>247</v>
      </c>
      <c r="E23" s="12" t="s">
        <v>248</v>
      </c>
      <c r="F23" s="4">
        <v>3</v>
      </c>
      <c r="G23" s="4">
        <v>4</v>
      </c>
      <c r="H23" s="4">
        <v>4</v>
      </c>
      <c r="I23" s="5">
        <v>8</v>
      </c>
    </row>
    <row r="24" spans="1:9" ht="15.75">
      <c r="A24" s="23"/>
      <c r="B24" s="27"/>
      <c r="C24" s="12" t="s">
        <v>564</v>
      </c>
      <c r="D24" s="12" t="s">
        <v>565</v>
      </c>
      <c r="E24" s="12" t="s">
        <v>149</v>
      </c>
      <c r="F24" s="4">
        <v>3</v>
      </c>
      <c r="G24" s="4">
        <v>9</v>
      </c>
      <c r="H24" s="4">
        <v>4</v>
      </c>
      <c r="I24" s="5">
        <v>13</v>
      </c>
    </row>
    <row r="25" spans="1:9" ht="15.75">
      <c r="A25" s="23"/>
      <c r="B25" s="27"/>
      <c r="C25" s="12" t="s">
        <v>487</v>
      </c>
      <c r="D25" s="12" t="s">
        <v>488</v>
      </c>
      <c r="E25" s="12" t="s">
        <v>24</v>
      </c>
      <c r="F25" s="4">
        <v>3</v>
      </c>
      <c r="G25" s="4">
        <v>12</v>
      </c>
      <c r="H25" s="4">
        <v>5</v>
      </c>
      <c r="I25" s="5">
        <v>17</v>
      </c>
    </row>
    <row r="26" spans="1:9" ht="15.75">
      <c r="A26" s="23"/>
      <c r="B26" s="8" t="s">
        <v>601</v>
      </c>
      <c r="C26" s="4"/>
      <c r="D26" s="4"/>
      <c r="E26" s="4"/>
      <c r="F26" s="4"/>
      <c r="G26" s="4"/>
      <c r="H26" s="4"/>
      <c r="I26" s="5">
        <f>SUM(I23:I25)</f>
        <v>38</v>
      </c>
    </row>
    <row r="27" spans="1:9" ht="15.75">
      <c r="A27" s="23" t="s">
        <v>602</v>
      </c>
      <c r="B27" s="27" t="s">
        <v>603</v>
      </c>
      <c r="C27" s="4" t="s">
        <v>320</v>
      </c>
      <c r="D27" s="4" t="s">
        <v>321</v>
      </c>
      <c r="E27" s="4" t="s">
        <v>147</v>
      </c>
      <c r="F27" s="4">
        <v>3</v>
      </c>
      <c r="G27" s="4">
        <v>11</v>
      </c>
      <c r="H27" s="4">
        <v>6</v>
      </c>
      <c r="I27" s="5">
        <v>17</v>
      </c>
    </row>
    <row r="28" spans="1:9" ht="15.75">
      <c r="A28" s="23"/>
      <c r="B28" s="27"/>
      <c r="C28" s="12" t="s">
        <v>278</v>
      </c>
      <c r="D28" s="12" t="s">
        <v>279</v>
      </c>
      <c r="E28" s="12" t="s">
        <v>280</v>
      </c>
      <c r="F28" s="4">
        <v>3</v>
      </c>
      <c r="G28" s="4">
        <v>7</v>
      </c>
      <c r="H28" s="4">
        <v>1</v>
      </c>
      <c r="I28" s="5">
        <v>8</v>
      </c>
    </row>
    <row r="29" spans="1:9" ht="18.75" customHeight="1">
      <c r="A29" s="23"/>
      <c r="B29" s="27" t="s">
        <v>604</v>
      </c>
      <c r="C29" s="12" t="s">
        <v>566</v>
      </c>
      <c r="D29" s="12" t="s">
        <v>567</v>
      </c>
      <c r="E29" s="12" t="s">
        <v>568</v>
      </c>
      <c r="F29" s="4">
        <v>3</v>
      </c>
      <c r="G29" s="4">
        <v>43</v>
      </c>
      <c r="H29" s="4">
        <v>9</v>
      </c>
      <c r="I29" s="5">
        <v>52</v>
      </c>
    </row>
    <row r="30" spans="1:9" ht="15.75">
      <c r="A30" s="23"/>
      <c r="B30" s="27"/>
      <c r="C30" s="12" t="s">
        <v>569</v>
      </c>
      <c r="D30" s="12" t="s">
        <v>570</v>
      </c>
      <c r="E30" s="12" t="s">
        <v>571</v>
      </c>
      <c r="F30" s="4">
        <v>3</v>
      </c>
      <c r="G30" s="4">
        <v>17</v>
      </c>
      <c r="H30" s="4">
        <v>6</v>
      </c>
      <c r="I30" s="5">
        <v>23</v>
      </c>
    </row>
    <row r="31" spans="1:9" ht="15.75">
      <c r="A31" s="23"/>
      <c r="B31" s="27"/>
      <c r="C31" s="12" t="s">
        <v>572</v>
      </c>
      <c r="D31" s="12" t="s">
        <v>573</v>
      </c>
      <c r="E31" s="12" t="s">
        <v>574</v>
      </c>
      <c r="F31" s="4">
        <v>3</v>
      </c>
      <c r="G31" s="4">
        <v>22</v>
      </c>
      <c r="H31" s="4">
        <v>4</v>
      </c>
      <c r="I31" s="5">
        <v>26</v>
      </c>
    </row>
    <row r="32" spans="1:9" ht="15.75">
      <c r="A32" s="23"/>
      <c r="B32" s="8" t="s">
        <v>605</v>
      </c>
      <c r="C32" s="4"/>
      <c r="D32" s="4"/>
      <c r="E32" s="4"/>
      <c r="F32" s="4"/>
      <c r="G32" s="4"/>
      <c r="H32" s="4"/>
      <c r="I32" s="5">
        <f>SUM(I27:I31)</f>
        <v>126</v>
      </c>
    </row>
    <row r="33" spans="1:9" ht="15.75">
      <c r="A33" s="29" t="s">
        <v>642</v>
      </c>
      <c r="B33" s="8" t="s">
        <v>638</v>
      </c>
      <c r="C33" s="12" t="s">
        <v>327</v>
      </c>
      <c r="D33" s="12" t="s">
        <v>328</v>
      </c>
      <c r="E33" s="12" t="s">
        <v>637</v>
      </c>
      <c r="F33" s="4">
        <v>3</v>
      </c>
      <c r="G33" s="4">
        <v>8</v>
      </c>
      <c r="H33" s="4">
        <v>3</v>
      </c>
      <c r="I33" s="5">
        <v>11</v>
      </c>
    </row>
    <row r="34" spans="1:9" ht="15.75">
      <c r="A34" s="30"/>
      <c r="B34" s="27" t="s">
        <v>639</v>
      </c>
      <c r="C34" s="4" t="s">
        <v>330</v>
      </c>
      <c r="D34" s="4" t="s">
        <v>331</v>
      </c>
      <c r="E34" s="4" t="s">
        <v>332</v>
      </c>
      <c r="F34" s="4">
        <v>3</v>
      </c>
      <c r="G34" s="4">
        <v>41</v>
      </c>
      <c r="H34" s="4">
        <v>8</v>
      </c>
      <c r="I34" s="5">
        <v>49</v>
      </c>
    </row>
    <row r="35" spans="1:9" ht="15.75">
      <c r="A35" s="30"/>
      <c r="B35" s="27"/>
      <c r="C35" s="4" t="s">
        <v>336</v>
      </c>
      <c r="D35" s="4" t="s">
        <v>606</v>
      </c>
      <c r="E35" s="4" t="s">
        <v>607</v>
      </c>
      <c r="F35" s="4">
        <v>3</v>
      </c>
      <c r="G35" s="4">
        <v>38</v>
      </c>
      <c r="H35" s="4">
        <v>13</v>
      </c>
      <c r="I35" s="5">
        <v>51</v>
      </c>
    </row>
    <row r="36" spans="1:9" ht="15.75">
      <c r="A36" s="30"/>
      <c r="B36" s="27"/>
      <c r="C36" s="4" t="s">
        <v>337</v>
      </c>
      <c r="D36" s="4" t="s">
        <v>338</v>
      </c>
      <c r="E36" s="4" t="s">
        <v>339</v>
      </c>
      <c r="F36" s="4">
        <v>3</v>
      </c>
      <c r="G36" s="4">
        <v>32</v>
      </c>
      <c r="H36" s="4">
        <v>11</v>
      </c>
      <c r="I36" s="5">
        <v>43</v>
      </c>
    </row>
    <row r="37" spans="1:9" ht="15.75">
      <c r="A37" s="30"/>
      <c r="B37" s="27"/>
      <c r="C37" s="12" t="s">
        <v>424</v>
      </c>
      <c r="D37" s="12" t="s">
        <v>425</v>
      </c>
      <c r="E37" s="12" t="s">
        <v>426</v>
      </c>
      <c r="F37" s="4">
        <v>3</v>
      </c>
      <c r="G37" s="4">
        <v>18</v>
      </c>
      <c r="H37" s="4">
        <v>3</v>
      </c>
      <c r="I37" s="5">
        <v>21</v>
      </c>
    </row>
    <row r="38" spans="1:9" ht="81">
      <c r="A38" s="30"/>
      <c r="B38" s="27"/>
      <c r="C38" s="4" t="s">
        <v>342</v>
      </c>
      <c r="D38" s="4" t="s">
        <v>343</v>
      </c>
      <c r="E38" s="8" t="s">
        <v>608</v>
      </c>
      <c r="F38" s="4">
        <v>3</v>
      </c>
      <c r="G38" s="4">
        <v>15</v>
      </c>
      <c r="H38" s="4">
        <v>0</v>
      </c>
      <c r="I38" s="5">
        <v>15</v>
      </c>
    </row>
    <row r="39" spans="1:9" ht="15.75">
      <c r="A39" s="30"/>
      <c r="B39" s="27"/>
      <c r="C39" s="4" t="s">
        <v>344</v>
      </c>
      <c r="D39" s="4" t="s">
        <v>345</v>
      </c>
      <c r="E39" s="4" t="s">
        <v>609</v>
      </c>
      <c r="F39" s="4">
        <v>3</v>
      </c>
      <c r="G39" s="4">
        <v>10</v>
      </c>
      <c r="H39" s="4">
        <v>0</v>
      </c>
      <c r="I39" s="5">
        <v>10</v>
      </c>
    </row>
    <row r="40" spans="1:9" ht="15.75">
      <c r="A40" s="30"/>
      <c r="B40" s="27"/>
      <c r="C40" s="12" t="s">
        <v>575</v>
      </c>
      <c r="D40" s="12" t="s">
        <v>576</v>
      </c>
      <c r="E40" s="12" t="s">
        <v>416</v>
      </c>
      <c r="F40" s="4">
        <v>3</v>
      </c>
      <c r="G40" s="4">
        <v>7</v>
      </c>
      <c r="H40" s="4">
        <v>0</v>
      </c>
      <c r="I40" s="5">
        <v>7</v>
      </c>
    </row>
    <row r="41" spans="1:9" ht="15.75">
      <c r="A41" s="30"/>
      <c r="B41" s="27"/>
      <c r="C41" s="4" t="s">
        <v>347</v>
      </c>
      <c r="D41" s="4" t="s">
        <v>348</v>
      </c>
      <c r="E41" s="4" t="s">
        <v>349</v>
      </c>
      <c r="F41" s="4">
        <v>3</v>
      </c>
      <c r="G41" s="4">
        <v>16</v>
      </c>
      <c r="H41" s="4">
        <v>6</v>
      </c>
      <c r="I41" s="5">
        <v>22</v>
      </c>
    </row>
    <row r="42" spans="1:9" ht="15.75">
      <c r="A42" s="31"/>
      <c r="B42" s="8" t="s">
        <v>610</v>
      </c>
      <c r="C42" s="4"/>
      <c r="D42" s="4"/>
      <c r="E42" s="4"/>
      <c r="F42" s="4"/>
      <c r="G42" s="4"/>
      <c r="H42" s="4"/>
      <c r="I42" s="5">
        <f>SUM(I33:I41)</f>
        <v>229</v>
      </c>
    </row>
    <row r="43" spans="1:9" ht="15.75">
      <c r="A43" s="23" t="s">
        <v>611</v>
      </c>
      <c r="B43" s="11" t="s">
        <v>612</v>
      </c>
      <c r="C43" s="4" t="s">
        <v>613</v>
      </c>
      <c r="D43" s="4" t="s">
        <v>107</v>
      </c>
      <c r="E43" s="4" t="s">
        <v>614</v>
      </c>
      <c r="F43" s="4">
        <v>2</v>
      </c>
      <c r="G43" s="4">
        <v>7</v>
      </c>
      <c r="H43" s="4">
        <v>22</v>
      </c>
      <c r="I43" s="5">
        <v>29</v>
      </c>
    </row>
    <row r="44" spans="1:9" ht="15.75">
      <c r="A44" s="23"/>
      <c r="B44" s="27" t="s">
        <v>615</v>
      </c>
      <c r="C44" s="4" t="s">
        <v>114</v>
      </c>
      <c r="D44" s="4" t="s">
        <v>115</v>
      </c>
      <c r="E44" s="4" t="s">
        <v>616</v>
      </c>
      <c r="F44" s="4">
        <v>3</v>
      </c>
      <c r="G44" s="4">
        <v>29</v>
      </c>
      <c r="H44" s="4">
        <v>32</v>
      </c>
      <c r="I44" s="5">
        <v>61</v>
      </c>
    </row>
    <row r="45" spans="1:9" ht="15.75">
      <c r="A45" s="23"/>
      <c r="B45" s="27"/>
      <c r="C45" s="12" t="s">
        <v>111</v>
      </c>
      <c r="D45" s="12" t="s">
        <v>112</v>
      </c>
      <c r="E45" s="12" t="s">
        <v>113</v>
      </c>
      <c r="F45" s="4">
        <v>2</v>
      </c>
      <c r="G45" s="4">
        <v>6</v>
      </c>
      <c r="H45" s="4">
        <v>11</v>
      </c>
      <c r="I45" s="5">
        <v>17</v>
      </c>
    </row>
    <row r="46" spans="1:9" ht="15.75">
      <c r="A46" s="23"/>
      <c r="B46" s="27" t="s">
        <v>617</v>
      </c>
      <c r="C46" s="12" t="s">
        <v>117</v>
      </c>
      <c r="D46" s="12" t="s">
        <v>119</v>
      </c>
      <c r="E46" s="12" t="s">
        <v>581</v>
      </c>
      <c r="F46" s="4">
        <v>2</v>
      </c>
      <c r="G46" s="4">
        <v>3</v>
      </c>
      <c r="H46" s="4">
        <v>13</v>
      </c>
      <c r="I46" s="5">
        <v>16</v>
      </c>
    </row>
    <row r="47" spans="1:9" ht="15.75">
      <c r="A47" s="23"/>
      <c r="B47" s="27"/>
      <c r="C47" s="12" t="s">
        <v>120</v>
      </c>
      <c r="D47" s="12" t="s">
        <v>121</v>
      </c>
      <c r="E47" s="12" t="s">
        <v>100</v>
      </c>
      <c r="F47" s="4">
        <v>2</v>
      </c>
      <c r="G47" s="4">
        <v>3</v>
      </c>
      <c r="H47" s="4">
        <v>17</v>
      </c>
      <c r="I47" s="5">
        <v>20</v>
      </c>
    </row>
    <row r="48" spans="1:9" ht="15.75">
      <c r="A48" s="23"/>
      <c r="B48" s="27"/>
      <c r="C48" s="12" t="s">
        <v>359</v>
      </c>
      <c r="D48" s="12" t="s">
        <v>360</v>
      </c>
      <c r="E48" s="12" t="s">
        <v>582</v>
      </c>
      <c r="F48" s="4">
        <v>2</v>
      </c>
      <c r="G48" s="4">
        <v>3</v>
      </c>
      <c r="H48" s="4">
        <v>11</v>
      </c>
      <c r="I48" s="5">
        <v>14</v>
      </c>
    </row>
    <row r="49" spans="1:9" ht="15.75">
      <c r="A49" s="23"/>
      <c r="B49" s="8" t="s">
        <v>618</v>
      </c>
      <c r="C49" s="4"/>
      <c r="D49" s="4"/>
      <c r="E49" s="4"/>
      <c r="F49" s="4"/>
      <c r="G49" s="4"/>
      <c r="H49" s="4"/>
      <c r="I49" s="5">
        <f>SUM(I43:I48)</f>
        <v>157</v>
      </c>
    </row>
    <row r="50" spans="1:9" ht="15.75">
      <c r="A50" s="23" t="s">
        <v>619</v>
      </c>
      <c r="B50" s="27" t="s">
        <v>620</v>
      </c>
      <c r="C50" s="12" t="s">
        <v>577</v>
      </c>
      <c r="D50" s="12" t="s">
        <v>578</v>
      </c>
      <c r="E50" s="4" t="s">
        <v>621</v>
      </c>
      <c r="F50" s="4">
        <v>2</v>
      </c>
      <c r="G50" s="4">
        <v>6</v>
      </c>
      <c r="H50" s="4">
        <v>25</v>
      </c>
      <c r="I50" s="5">
        <v>31</v>
      </c>
    </row>
    <row r="51" spans="1:9" ht="15.75">
      <c r="A51" s="23"/>
      <c r="B51" s="27"/>
      <c r="C51" s="12" t="s">
        <v>579</v>
      </c>
      <c r="D51" s="12" t="s">
        <v>125</v>
      </c>
      <c r="E51" s="12" t="s">
        <v>580</v>
      </c>
      <c r="F51" s="4">
        <v>2</v>
      </c>
      <c r="G51" s="4">
        <v>7</v>
      </c>
      <c r="H51" s="4">
        <v>25</v>
      </c>
      <c r="I51" s="5">
        <v>32</v>
      </c>
    </row>
    <row r="52" spans="1:9" ht="15.75">
      <c r="A52" s="23"/>
      <c r="B52" s="27" t="s">
        <v>622</v>
      </c>
      <c r="C52" s="4" t="s">
        <v>356</v>
      </c>
      <c r="D52" s="4" t="s">
        <v>623</v>
      </c>
      <c r="E52" s="4" t="s">
        <v>287</v>
      </c>
      <c r="F52" s="4">
        <v>2</v>
      </c>
      <c r="G52" s="4">
        <v>35</v>
      </c>
      <c r="H52" s="4">
        <v>35</v>
      </c>
      <c r="I52" s="5">
        <v>70</v>
      </c>
    </row>
    <row r="53" spans="1:9" ht="15.75">
      <c r="A53" s="23"/>
      <c r="B53" s="27"/>
      <c r="C53" s="12" t="s">
        <v>357</v>
      </c>
      <c r="D53" s="12" t="s">
        <v>358</v>
      </c>
      <c r="E53" s="12" t="s">
        <v>290</v>
      </c>
      <c r="F53" s="4">
        <v>2</v>
      </c>
      <c r="G53" s="4">
        <v>26</v>
      </c>
      <c r="H53" s="4">
        <v>30</v>
      </c>
      <c r="I53" s="5">
        <v>56</v>
      </c>
    </row>
    <row r="54" spans="1:9" ht="15.75">
      <c r="A54" s="23"/>
      <c r="B54" s="27" t="s">
        <v>640</v>
      </c>
      <c r="C54" s="12" t="s">
        <v>624</v>
      </c>
      <c r="D54" s="12" t="s">
        <v>131</v>
      </c>
      <c r="E54" s="12" t="s">
        <v>581</v>
      </c>
      <c r="F54" s="4">
        <v>2</v>
      </c>
      <c r="G54" s="4">
        <v>9</v>
      </c>
      <c r="H54" s="4">
        <v>20</v>
      </c>
      <c r="I54" s="5">
        <v>29</v>
      </c>
    </row>
    <row r="55" spans="1:9" ht="15.75">
      <c r="A55" s="23"/>
      <c r="B55" s="27"/>
      <c r="C55" s="12" t="s">
        <v>132</v>
      </c>
      <c r="D55" s="12" t="s">
        <v>133</v>
      </c>
      <c r="E55" s="12" t="s">
        <v>100</v>
      </c>
      <c r="F55" s="4">
        <v>2</v>
      </c>
      <c r="G55" s="4">
        <v>3</v>
      </c>
      <c r="H55" s="4">
        <v>28</v>
      </c>
      <c r="I55" s="5">
        <v>31</v>
      </c>
    </row>
    <row r="56" spans="1:9" ht="15.75">
      <c r="A56" s="23"/>
      <c r="B56" s="27"/>
      <c r="C56" s="12" t="s">
        <v>134</v>
      </c>
      <c r="D56" s="12" t="s">
        <v>135</v>
      </c>
      <c r="E56" s="12" t="s">
        <v>101</v>
      </c>
      <c r="F56" s="4">
        <v>2</v>
      </c>
      <c r="G56" s="4">
        <v>3</v>
      </c>
      <c r="H56" s="4">
        <v>14</v>
      </c>
      <c r="I56" s="5">
        <v>17</v>
      </c>
    </row>
    <row r="57" spans="1:9" ht="15.75">
      <c r="A57" s="23"/>
      <c r="B57" s="8" t="s">
        <v>625</v>
      </c>
      <c r="C57" s="4"/>
      <c r="D57" s="4"/>
      <c r="E57" s="4"/>
      <c r="F57" s="4"/>
      <c r="G57" s="4"/>
      <c r="H57" s="4"/>
      <c r="I57" s="5">
        <f>SUM(I50:I56)</f>
        <v>266</v>
      </c>
    </row>
    <row r="58" spans="1:9" ht="32.25">
      <c r="A58" s="23" t="s">
        <v>626</v>
      </c>
      <c r="B58" s="11" t="s">
        <v>627</v>
      </c>
      <c r="C58" s="8" t="s">
        <v>369</v>
      </c>
      <c r="D58" s="8" t="s">
        <v>370</v>
      </c>
      <c r="E58" s="4" t="s">
        <v>298</v>
      </c>
      <c r="F58" s="4">
        <v>3</v>
      </c>
      <c r="G58" s="4">
        <v>10</v>
      </c>
      <c r="H58" s="4">
        <v>0</v>
      </c>
      <c r="I58" s="5">
        <v>10</v>
      </c>
    </row>
    <row r="59" spans="1:9" ht="15.75">
      <c r="A59" s="23"/>
      <c r="B59" s="8" t="s">
        <v>628</v>
      </c>
      <c r="C59" s="4"/>
      <c r="D59" s="4"/>
      <c r="E59" s="4"/>
      <c r="F59" s="4"/>
      <c r="G59" s="4"/>
      <c r="H59" s="4"/>
      <c r="I59" s="5">
        <f>SUM(I58:I58)</f>
        <v>10</v>
      </c>
    </row>
    <row r="60" spans="1:9" ht="15.75">
      <c r="A60" s="23" t="s">
        <v>629</v>
      </c>
      <c r="B60" s="11" t="s">
        <v>630</v>
      </c>
      <c r="C60" s="4" t="s">
        <v>371</v>
      </c>
      <c r="D60" s="4" t="s">
        <v>372</v>
      </c>
      <c r="E60" s="4" t="s">
        <v>631</v>
      </c>
      <c r="F60" s="4">
        <v>3</v>
      </c>
      <c r="G60" s="4">
        <v>9</v>
      </c>
      <c r="H60" s="4">
        <v>9</v>
      </c>
      <c r="I60" s="5">
        <v>18</v>
      </c>
    </row>
    <row r="61" spans="1:9" ht="15.75">
      <c r="A61" s="23"/>
      <c r="B61" s="27" t="s">
        <v>632</v>
      </c>
      <c r="C61" s="4" t="s">
        <v>633</v>
      </c>
      <c r="D61" s="4" t="s">
        <v>374</v>
      </c>
      <c r="E61" s="4" t="s">
        <v>375</v>
      </c>
      <c r="F61" s="4">
        <v>3</v>
      </c>
      <c r="G61" s="4">
        <v>15</v>
      </c>
      <c r="H61" s="4">
        <v>12</v>
      </c>
      <c r="I61" s="5">
        <v>27</v>
      </c>
    </row>
    <row r="62" spans="1:9" ht="15.75">
      <c r="A62" s="23"/>
      <c r="B62" s="27"/>
      <c r="C62" s="4" t="s">
        <v>634</v>
      </c>
      <c r="D62" s="4" t="s">
        <v>376</v>
      </c>
      <c r="E62" s="4" t="s">
        <v>377</v>
      </c>
      <c r="F62" s="4">
        <v>3</v>
      </c>
      <c r="G62" s="4">
        <v>7</v>
      </c>
      <c r="H62" s="4">
        <v>11</v>
      </c>
      <c r="I62" s="5">
        <v>18</v>
      </c>
    </row>
    <row r="63" spans="1:9" ht="15.75">
      <c r="A63" s="23"/>
      <c r="B63" s="27" t="s">
        <v>635</v>
      </c>
      <c r="C63" s="4" t="s">
        <v>381</v>
      </c>
      <c r="D63" s="4" t="s">
        <v>382</v>
      </c>
      <c r="E63" s="4" t="s">
        <v>329</v>
      </c>
      <c r="F63" s="4">
        <v>3</v>
      </c>
      <c r="G63" s="4">
        <v>5</v>
      </c>
      <c r="H63" s="4">
        <v>10</v>
      </c>
      <c r="I63" s="5">
        <v>15</v>
      </c>
    </row>
    <row r="64" spans="1:9" ht="15.75">
      <c r="A64" s="23"/>
      <c r="B64" s="27"/>
      <c r="C64" s="4" t="s">
        <v>322</v>
      </c>
      <c r="D64" s="4" t="s">
        <v>323</v>
      </c>
      <c r="E64" s="4" t="s">
        <v>324</v>
      </c>
      <c r="F64" s="4">
        <v>3</v>
      </c>
      <c r="G64" s="4">
        <v>20</v>
      </c>
      <c r="H64" s="4">
        <v>28</v>
      </c>
      <c r="I64" s="5">
        <v>48</v>
      </c>
    </row>
    <row r="65" spans="1:9" ht="15.75">
      <c r="A65" s="23"/>
      <c r="B65" s="8" t="s">
        <v>636</v>
      </c>
      <c r="C65" s="4"/>
      <c r="D65" s="4"/>
      <c r="E65" s="4"/>
      <c r="F65" s="4"/>
      <c r="G65" s="4"/>
      <c r="H65" s="4"/>
      <c r="I65" s="5">
        <f>SUM(I60:I64)</f>
        <v>126</v>
      </c>
    </row>
    <row r="66" spans="1:9" ht="16.5" thickBot="1">
      <c r="A66" s="21" t="s">
        <v>641</v>
      </c>
      <c r="B66" s="22"/>
      <c r="C66" s="6"/>
      <c r="D66" s="6"/>
      <c r="E66" s="6"/>
      <c r="F66" s="6"/>
      <c r="G66" s="6">
        <v>801</v>
      </c>
      <c r="H66" s="6">
        <v>890</v>
      </c>
      <c r="I66" s="7">
        <f>I17+I22+I26+I32+I42+I49+I57+I59+I65</f>
        <v>1691</v>
      </c>
    </row>
    <row r="68" spans="1:9" ht="15.75">
      <c r="A68" s="28"/>
      <c r="B68" s="28"/>
      <c r="C68" s="28"/>
      <c r="D68" s="28"/>
      <c r="E68" s="28"/>
      <c r="F68" s="28"/>
      <c r="G68" s="28"/>
      <c r="H68" s="28"/>
      <c r="I68" s="28"/>
    </row>
    <row r="69" spans="1:9" ht="15.75">
      <c r="A69" s="28"/>
      <c r="B69" s="28"/>
      <c r="C69" s="28"/>
      <c r="D69" s="28"/>
      <c r="E69" s="28"/>
      <c r="F69" s="28"/>
      <c r="G69" s="28"/>
      <c r="H69" s="28"/>
      <c r="I69" s="28"/>
    </row>
    <row r="70" spans="1:9" ht="15.75">
      <c r="A70" s="28"/>
      <c r="B70" s="28"/>
      <c r="C70" s="28"/>
      <c r="D70" s="28"/>
      <c r="E70" s="28"/>
      <c r="F70" s="28"/>
      <c r="G70" s="28"/>
      <c r="H70" s="28"/>
      <c r="I70" s="28"/>
    </row>
    <row r="71" spans="1:9" ht="15.75">
      <c r="A71" s="28"/>
      <c r="B71" s="28"/>
      <c r="C71" s="28"/>
      <c r="D71" s="28"/>
      <c r="E71" s="28"/>
      <c r="F71" s="28"/>
      <c r="G71" s="28"/>
      <c r="H71" s="28"/>
      <c r="I71" s="28"/>
    </row>
    <row r="72" spans="1:9" ht="15.75">
      <c r="A72" s="28"/>
      <c r="B72" s="28"/>
      <c r="C72" s="28"/>
      <c r="D72" s="28"/>
      <c r="E72" s="28"/>
      <c r="F72" s="28"/>
      <c r="G72" s="28"/>
      <c r="H72" s="28"/>
      <c r="I72" s="28"/>
    </row>
    <row r="73" spans="1:9" ht="15.75">
      <c r="A73" s="28"/>
      <c r="B73" s="28"/>
      <c r="C73" s="28"/>
      <c r="D73" s="28"/>
      <c r="E73" s="28"/>
      <c r="F73" s="28"/>
      <c r="G73" s="28"/>
      <c r="H73" s="28"/>
      <c r="I73" s="28"/>
    </row>
  </sheetData>
  <sheetProtection/>
  <mergeCells count="32">
    <mergeCell ref="A73:I73"/>
    <mergeCell ref="B3:B6"/>
    <mergeCell ref="B7:B11"/>
    <mergeCell ref="B12:B15"/>
    <mergeCell ref="A60:A65"/>
    <mergeCell ref="B54:B56"/>
    <mergeCell ref="A43:A49"/>
    <mergeCell ref="A72:I72"/>
    <mergeCell ref="A68:I68"/>
    <mergeCell ref="A69:I69"/>
    <mergeCell ref="A1:I1"/>
    <mergeCell ref="A3:A17"/>
    <mergeCell ref="B18:B21"/>
    <mergeCell ref="B23:B25"/>
    <mergeCell ref="B29:B31"/>
    <mergeCell ref="A71:I71"/>
    <mergeCell ref="B44:B45"/>
    <mergeCell ref="A33:A42"/>
    <mergeCell ref="A70:I70"/>
    <mergeCell ref="A66:B66"/>
    <mergeCell ref="B61:B62"/>
    <mergeCell ref="A50:A57"/>
    <mergeCell ref="B63:B64"/>
    <mergeCell ref="B34:B41"/>
    <mergeCell ref="B46:B48"/>
    <mergeCell ref="B50:B51"/>
    <mergeCell ref="A18:A22"/>
    <mergeCell ref="A23:A26"/>
    <mergeCell ref="A27:A32"/>
    <mergeCell ref="B27:B28"/>
    <mergeCell ref="A58:A59"/>
    <mergeCell ref="B52:B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Sky123.Org</cp:lastModifiedBy>
  <cp:lastPrinted>2016-01-15T01:05:26Z</cp:lastPrinted>
  <dcterms:created xsi:type="dcterms:W3CDTF">2013-05-10T05:31:47Z</dcterms:created>
  <dcterms:modified xsi:type="dcterms:W3CDTF">2016-01-18T09:11:59Z</dcterms:modified>
  <cp:category/>
  <cp:version/>
  <cp:contentType/>
  <cp:contentStatus/>
</cp:coreProperties>
</file>