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268" tabRatio="511" activeTab="3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<sst xmlns="http://schemas.openxmlformats.org/spreadsheetml/2006/main" count="266" uniqueCount="108">
  <si>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</si>
  <si>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</si>
  <si>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</si>
  <si>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</si>
  <si>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</si>
  <si>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</si>
  <si>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</si>
  <si>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</si>
  <si>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</si>
  <si>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</si>
  <si>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</si>
  <si>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</si>
  <si>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土木與環境工程學系</t>
  </si>
  <si>
    <t>化學工程及材料工程學系</t>
  </si>
  <si>
    <t>CM</t>
  </si>
  <si>
    <t>資訊工程學系</t>
  </si>
  <si>
    <t>電機工程學系</t>
  </si>
  <si>
    <t>金融管理學系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</si>
  <si>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</si>
  <si>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</si>
  <si>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</si>
  <si>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</si>
  <si>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</si>
  <si>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</si>
  <si>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</si>
  <si>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</si>
  <si>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</si>
  <si>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生命科學系</t>
  </si>
  <si>
    <t>西洋語文學系</t>
  </si>
  <si>
    <t>國立高雄大學學生人數統計</t>
  </si>
  <si>
    <t>院　系　(科)　所　別</t>
  </si>
  <si>
    <t>共　　　計</t>
  </si>
  <si>
    <t>計</t>
  </si>
  <si>
    <t>大學部二年制在職專班</t>
  </si>
  <si>
    <t>共計</t>
  </si>
  <si>
    <t>碩士班</t>
  </si>
  <si>
    <t>LA</t>
  </si>
  <si>
    <t>統計學研究所</t>
  </si>
  <si>
    <t>碩士在職專班</t>
  </si>
  <si>
    <r>
      <t>高階經營管理碩士在職專班</t>
    </r>
    <r>
      <rPr>
        <sz val="12"/>
        <rFont val="Times New Roman"/>
        <family val="1"/>
      </rPr>
      <t>(EMBA)</t>
    </r>
  </si>
  <si>
    <t>EE</t>
  </si>
  <si>
    <r>
      <t>高階法律暨管理碩士在職專班</t>
    </r>
    <r>
      <rPr>
        <sz val="12"/>
        <rFont val="Times New Roman"/>
        <family val="1"/>
      </rPr>
      <t>(EMLBA)</t>
    </r>
  </si>
  <si>
    <t>經營管理研究所</t>
  </si>
  <si>
    <t>國際企業管理碩士學位學程</t>
  </si>
  <si>
    <t>電機工程學系</t>
  </si>
  <si>
    <t>資訊管理學系</t>
  </si>
  <si>
    <t>電機工程學系</t>
  </si>
  <si>
    <t>化學工程及材料工程學系</t>
  </si>
  <si>
    <t>資訊工程學系</t>
  </si>
  <si>
    <t>創意設計與建築學系</t>
  </si>
  <si>
    <t>運動競技學系</t>
  </si>
  <si>
    <t>財經法律學系</t>
  </si>
  <si>
    <t>CDA</t>
  </si>
  <si>
    <t>創意設計與建築學系</t>
  </si>
  <si>
    <t>運動健康與休閒學系</t>
  </si>
  <si>
    <t>國際高階經營管理碩士在職專班(越南班)</t>
  </si>
  <si>
    <t>國際高階經營管理碩士在職專班(上海班)</t>
  </si>
  <si>
    <t>國際高階經營管理碩士在職專班(海西班)</t>
  </si>
  <si>
    <t>電機工程學系電子構裝整合技術春季班</t>
  </si>
  <si>
    <t>生命科學系</t>
  </si>
  <si>
    <t>西洋語文學系</t>
  </si>
  <si>
    <t>化學工程及材料工程學系金屬製品增值秋季班</t>
  </si>
  <si>
    <t>電機工程學系電子構裝整合技術秋季班</t>
  </si>
  <si>
    <t>亞太工商管理學系創業育成與經營策略春季班</t>
  </si>
  <si>
    <t>東亞語文學系</t>
  </si>
  <si>
    <t>wl</t>
  </si>
  <si>
    <t>碩博士班</t>
  </si>
  <si>
    <t>博士班</t>
  </si>
  <si>
    <t>ta</t>
  </si>
  <si>
    <t>dap</t>
  </si>
  <si>
    <t>la</t>
  </si>
  <si>
    <t>FI</t>
  </si>
  <si>
    <t>ls</t>
  </si>
  <si>
    <t>AP</t>
  </si>
  <si>
    <t>ee</t>
  </si>
  <si>
    <t>ce</t>
  </si>
  <si>
    <t>CS</t>
  </si>
  <si>
    <t>填表說明:本表資料包括有學籍之本國籍學生、僑生與外國籍學生在內;選讀生或無籍學生不列入計算。</t>
  </si>
  <si>
    <t>一 年 級</t>
  </si>
  <si>
    <t>二 年 級</t>
  </si>
  <si>
    <t>三 年 級</t>
  </si>
  <si>
    <t>四 年 級</t>
  </si>
  <si>
    <t>五 年 級</t>
  </si>
  <si>
    <t>六 年 級</t>
  </si>
  <si>
    <t>七 年 級</t>
  </si>
  <si>
    <t>延 修 生</t>
  </si>
  <si>
    <t>院　系　(科)　所　別</t>
  </si>
  <si>
    <t>延 修 生</t>
  </si>
  <si>
    <t>填表說明:本表資料包括有學籍之本國籍學生、僑生與外國籍學生在內;選讀生或無籍學生不列入計算。</t>
  </si>
  <si>
    <t>EL</t>
  </si>
  <si>
    <t>填表說明:本表資料包括有學籍之本國籍學生、僑生與外國籍學生在內;選讀生或無籍學生不列入計算。</t>
  </si>
  <si>
    <t>院系〈科〉所別</t>
  </si>
  <si>
    <t>共計</t>
  </si>
  <si>
    <t>計</t>
  </si>
  <si>
    <r>
      <t>一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年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級</t>
    </r>
  </si>
  <si>
    <r>
      <t>二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年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級</t>
    </r>
  </si>
  <si>
    <r>
      <t>三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年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級</t>
    </r>
  </si>
  <si>
    <r>
      <t>四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年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級</t>
    </r>
  </si>
  <si>
    <r>
      <t>五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年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級</t>
    </r>
  </si>
  <si>
    <r>
      <t>六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年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級</t>
    </r>
  </si>
  <si>
    <r>
      <t>七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年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級</t>
    </r>
  </si>
  <si>
    <r>
      <t>延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修</t>
    </r>
    <r>
      <rPr>
        <sz val="10"/>
        <color indexed="8"/>
        <rFont val="標楷體"/>
        <family val="4"/>
      </rPr>
      <t xml:space="preserve"> </t>
    </r>
    <r>
      <rPr>
        <sz val="10"/>
        <rFont val="標楷體"/>
        <family val="4"/>
      </rPr>
      <t>生</t>
    </r>
  </si>
  <si>
    <t>小計</t>
  </si>
  <si>
    <t>AB</t>
  </si>
  <si>
    <t>EBA</t>
  </si>
  <si>
    <t>IBA</t>
  </si>
  <si>
    <t>LBA</t>
  </si>
  <si>
    <t>依據105年6月1日資料統計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</si>
</sst>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b/>
      <sz val="12"/>
      <name val="標楷體"/>
      <family val="4"/>
    </font>
    <font>
      <sz val="12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0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2" fillId="0" borderId="11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12" fillId="0" borderId="10" xfId="0" applyFont="1" applyBorder="1" applyAlignment="1">
      <alignment vertical="center"/>
    </xf>
    <xf numFmtId="0" fontId="12" fillId="0" borderId="0" xfId="0" applyNumberFormat="1" applyFont="1" applyAlignment="1" applyProtection="1">
      <alignment/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12" fillId="0" borderId="13" xfId="0" applyNumberFormat="1" applyFont="1" applyBorder="1" applyAlignment="1" applyProtection="1">
      <alignment horizontal="center"/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/>
    </xf>
    <xf numFmtId="0" fontId="13" fillId="0" borderId="11" xfId="0" applyNumberFormat="1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center" vertical="top"/>
    </xf>
    <xf numFmtId="0" fontId="13" fillId="0" borderId="10" xfId="0" applyNumberFormat="1" applyFont="1" applyBorder="1" applyAlignment="1" applyProtection="1">
      <alignment horizontal="center"/>
      <protection locked="0"/>
    </xf>
    <xf numFmtId="0" fontId="12" fillId="0" borderId="10" xfId="0" applyNumberFormat="1" applyFont="1" applyFill="1" applyBorder="1" applyAlignment="1" applyProtection="1">
      <alignment/>
      <protection locked="0"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/>
      <protection locked="0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13" fillId="0" borderId="10" xfId="0" applyNumberFormat="1" applyFont="1" applyFill="1" applyBorder="1" applyAlignment="1" applyProtection="1">
      <alignment horizontal="left"/>
      <protection locked="0"/>
    </xf>
    <xf numFmtId="0" fontId="13" fillId="0" borderId="11" xfId="0" applyNumberFormat="1" applyFont="1" applyFill="1" applyBorder="1" applyAlignment="1" applyProtection="1">
      <alignment horizontal="left"/>
      <protection locked="0"/>
    </xf>
    <xf numFmtId="0" fontId="13" fillId="0" borderId="10" xfId="0" applyNumberFormat="1" applyFont="1" applyFill="1" applyBorder="1" applyAlignment="1" applyProtection="1">
      <alignment horizontal="left" vertical="top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52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/>
    </xf>
    <xf numFmtId="0" fontId="5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0" fillId="0" borderId="15" xfId="0" applyBorder="1" applyAlignment="1">
      <alignment/>
    </xf>
    <xf numFmtId="31" fontId="2" fillId="0" borderId="15" xfId="0" applyNumberFormat="1" applyFont="1" applyBorder="1" applyAlignment="1" applyProtection="1">
      <alignment/>
      <protection locked="0"/>
    </xf>
    <xf numFmtId="0" fontId="5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53" fillId="0" borderId="10" xfId="0" applyFont="1" applyBorder="1" applyAlignment="1">
      <alignment horizontal="center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12" fillId="0" borderId="11" xfId="0" applyNumberFormat="1" applyFont="1" applyBorder="1" applyAlignment="1" applyProtection="1">
      <alignment horizontal="center"/>
      <protection locked="0"/>
    </xf>
    <xf numFmtId="0" fontId="12" fillId="0" borderId="12" xfId="0" applyNumberFormat="1" applyFont="1" applyBorder="1" applyAlignment="1" applyProtection="1">
      <alignment horizontal="center"/>
      <protection locked="0"/>
    </xf>
    <xf numFmtId="0" fontId="14" fillId="0" borderId="16" xfId="0" applyNumberFormat="1" applyFont="1" applyBorder="1" applyAlignment="1" applyProtection="1">
      <alignment horizontal="center"/>
      <protection locked="0"/>
    </xf>
    <xf numFmtId="0" fontId="14" fillId="0" borderId="21" xfId="0" applyNumberFormat="1" applyFont="1" applyBorder="1" applyAlignment="1" applyProtection="1">
      <alignment horizontal="center"/>
      <protection locked="0"/>
    </xf>
    <xf numFmtId="0" fontId="14" fillId="0" borderId="17" xfId="0" applyNumberFormat="1" applyFont="1" applyBorder="1" applyAlignment="1" applyProtection="1">
      <alignment horizontal="center"/>
      <protection locked="0"/>
    </xf>
    <xf numFmtId="0" fontId="14" fillId="0" borderId="18" xfId="0" applyNumberFormat="1" applyFont="1" applyBorder="1" applyAlignment="1" applyProtection="1">
      <alignment horizontal="center"/>
      <protection locked="0"/>
    </xf>
    <xf numFmtId="0" fontId="14" fillId="0" borderId="15" xfId="0" applyNumberFormat="1" applyFont="1" applyBorder="1" applyAlignment="1" applyProtection="1">
      <alignment horizontal="center"/>
      <protection locked="0"/>
    </xf>
    <xf numFmtId="0" fontId="14" fillId="0" borderId="19" xfId="0" applyNumberFormat="1" applyFont="1" applyBorder="1" applyAlignment="1" applyProtection="1">
      <alignment horizontal="center"/>
      <protection locked="0"/>
    </xf>
    <xf numFmtId="0" fontId="12" fillId="0" borderId="20" xfId="0" applyNumberFormat="1" applyFont="1" applyBorder="1" applyAlignment="1" applyProtection="1">
      <alignment horizontal="center"/>
      <protection locked="0"/>
    </xf>
    <xf numFmtId="0" fontId="14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 applyProtection="1">
      <alignment/>
      <protection locked="0"/>
    </xf>
    <xf numFmtId="0" fontId="12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>
      <alignment vertical="center"/>
    </xf>
    <xf numFmtId="0" fontId="2" fillId="0" borderId="11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11" xfId="0" applyNumberFormat="1" applyFont="1" applyBorder="1" applyAlignment="1" applyProtection="1">
      <alignment vertical="center"/>
      <protection locked="0"/>
    </xf>
    <xf numFmtId="0" fontId="12" fillId="0" borderId="12" xfId="0" applyFont="1" applyBorder="1" applyAlignment="1">
      <alignment vertical="center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12" xfId="0" applyNumberFormat="1" applyFont="1" applyBorder="1" applyAlignment="1" applyProtection="1">
      <alignment horizontal="left" vertical="center"/>
      <protection locked="0"/>
    </xf>
    <xf numFmtId="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0" xfId="0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281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6" width="5.7109375" style="0" customWidth="1"/>
    <col min="7" max="7" width="5.57421875" style="0" customWidth="1"/>
    <col min="8" max="8" width="5.421875" style="0" customWidth="1"/>
    <col min="9" max="21" width="4.7109375" style="0" customWidth="1"/>
  </cols>
  <sheetData>
    <row r="1" ht="21">
      <c r="D1" s="1" t="s">
        <v>29</v>
      </c>
    </row>
    <row r="2" spans="1:3" s="7" customFormat="1" ht="15.75">
      <c r="A2" s="46" t="s">
        <v>107</v>
      </c>
      <c r="B2" s="45"/>
      <c r="C2" s="45"/>
    </row>
    <row r="3" spans="1:21" s="3" customFormat="1" ht="15.75" customHeight="1">
      <c r="A3" s="54" t="s">
        <v>91</v>
      </c>
      <c r="B3" s="55"/>
      <c r="C3" s="58" t="s">
        <v>92</v>
      </c>
      <c r="D3" s="59"/>
      <c r="E3" s="60"/>
      <c r="F3" s="50" t="s">
        <v>94</v>
      </c>
      <c r="G3" s="51"/>
      <c r="H3" s="50" t="s">
        <v>95</v>
      </c>
      <c r="I3" s="51"/>
      <c r="J3" s="50" t="s">
        <v>96</v>
      </c>
      <c r="K3" s="51"/>
      <c r="L3" s="50" t="s">
        <v>97</v>
      </c>
      <c r="M3" s="51"/>
      <c r="N3" s="50" t="s">
        <v>98</v>
      </c>
      <c r="O3" s="51"/>
      <c r="P3" s="50" t="s">
        <v>99</v>
      </c>
      <c r="Q3" s="51"/>
      <c r="R3" s="50" t="s">
        <v>100</v>
      </c>
      <c r="S3" s="51"/>
      <c r="T3" s="50" t="s">
        <v>101</v>
      </c>
      <c r="U3" s="51"/>
    </row>
    <row r="4" spans="1:21" s="3" customFormat="1" ht="15.75" customHeight="1">
      <c r="A4" s="56"/>
      <c r="B4" s="57"/>
      <c r="C4" s="20" t="s">
        <v>93</v>
      </c>
      <c r="D4" s="20" t="s">
        <v>0</v>
      </c>
      <c r="E4" s="20" t="s">
        <v>1</v>
      </c>
      <c r="F4" s="21" t="s">
        <v>0</v>
      </c>
      <c r="G4" s="21" t="s">
        <v>1</v>
      </c>
      <c r="H4" s="21" t="s">
        <v>0</v>
      </c>
      <c r="I4" s="21" t="s">
        <v>1</v>
      </c>
      <c r="J4" s="21" t="s">
        <v>0</v>
      </c>
      <c r="K4" s="21" t="s">
        <v>1</v>
      </c>
      <c r="L4" s="21" t="s">
        <v>0</v>
      </c>
      <c r="M4" s="21" t="s">
        <v>1</v>
      </c>
      <c r="N4" s="21" t="s">
        <v>0</v>
      </c>
      <c r="O4" s="21" t="s">
        <v>1</v>
      </c>
      <c r="P4" s="21" t="s">
        <v>0</v>
      </c>
      <c r="Q4" s="21" t="s">
        <v>1</v>
      </c>
      <c r="R4" s="21" t="s">
        <v>0</v>
      </c>
      <c r="S4" s="21" t="s">
        <v>1</v>
      </c>
      <c r="T4" s="21" t="s">
        <v>0</v>
      </c>
      <c r="U4" s="21" t="s">
        <v>1</v>
      </c>
    </row>
    <row r="5" spans="1:21" ht="16.5" customHeight="1">
      <c r="A5" s="2" t="s">
        <v>2</v>
      </c>
      <c r="B5" s="22" t="s">
        <v>34</v>
      </c>
      <c r="C5" s="40">
        <f>$D5+$E5</f>
        <v>3797</v>
      </c>
      <c r="D5" s="40">
        <f>F5+H5+J5+L5+N5+P5+R5+T5+V5+X5</f>
        <v>1964</v>
      </c>
      <c r="E5" s="40">
        <f>G5+I5+K5+M5+O5+Q5+S5+U5+W5+Y5</f>
        <v>1833</v>
      </c>
      <c r="F5" s="40">
        <f aca="true" t="shared" si="0" ref="F5:U5">SUM(F6:F25)</f>
        <v>203</v>
      </c>
      <c r="G5" s="40">
        <f t="shared" si="0"/>
        <v>508</v>
      </c>
      <c r="H5" s="40">
        <f t="shared" si="0"/>
        <v>578</v>
      </c>
      <c r="I5" s="40">
        <f t="shared" si="0"/>
        <v>458</v>
      </c>
      <c r="J5" s="40">
        <f t="shared" si="0"/>
        <v>587</v>
      </c>
      <c r="K5" s="40">
        <f t="shared" si="0"/>
        <v>425</v>
      </c>
      <c r="L5" s="40">
        <f t="shared" si="0"/>
        <v>536</v>
      </c>
      <c r="M5" s="40">
        <f t="shared" si="0"/>
        <v>417</v>
      </c>
      <c r="N5" s="40">
        <f t="shared" si="0"/>
        <v>53</v>
      </c>
      <c r="O5" s="40">
        <f t="shared" si="0"/>
        <v>23</v>
      </c>
      <c r="P5" s="40">
        <f t="shared" si="0"/>
        <v>6</v>
      </c>
      <c r="Q5" s="40">
        <f t="shared" si="0"/>
        <v>2</v>
      </c>
      <c r="R5" s="40">
        <f t="shared" si="0"/>
        <v>1</v>
      </c>
      <c r="S5" s="40">
        <f t="shared" si="0"/>
        <v>0</v>
      </c>
      <c r="T5" s="40">
        <f t="shared" si="0"/>
        <v>0</v>
      </c>
      <c r="U5" s="40">
        <f t="shared" si="0"/>
        <v>0</v>
      </c>
    </row>
    <row r="6" spans="1:21" ht="15">
      <c r="A6" s="17" t="s">
        <v>28</v>
      </c>
      <c r="B6" s="23" t="s">
        <v>65</v>
      </c>
      <c r="C6" s="40">
        <f>$D6+$E6</f>
        <v>200</v>
      </c>
      <c r="D6" s="43">
        <f>F6+H6+J6+L6+N6+P6+R6+T6+V6+X6</f>
        <v>34</v>
      </c>
      <c r="E6" s="43">
        <f>G6+I6+K6+M6+O6+Q6+S6+U6+W6+Y6</f>
        <v>166</v>
      </c>
      <c r="F6" s="47">
        <v>4</v>
      </c>
      <c r="G6" s="47">
        <v>40</v>
      </c>
      <c r="H6" s="47">
        <v>13</v>
      </c>
      <c r="I6" s="47">
        <v>40</v>
      </c>
      <c r="J6" s="47">
        <v>9</v>
      </c>
      <c r="K6" s="47">
        <v>44</v>
      </c>
      <c r="L6" s="47">
        <v>7</v>
      </c>
      <c r="M6" s="47">
        <v>39</v>
      </c>
      <c r="N6" s="47">
        <v>1</v>
      </c>
      <c r="O6" s="47">
        <v>2</v>
      </c>
      <c r="P6" s="47">
        <v>0</v>
      </c>
      <c r="Q6" s="47">
        <v>1</v>
      </c>
      <c r="R6" s="47">
        <v>0</v>
      </c>
      <c r="S6" s="47">
        <v>0</v>
      </c>
      <c r="T6" s="47">
        <v>0</v>
      </c>
      <c r="U6" s="47">
        <v>0</v>
      </c>
    </row>
    <row r="7" spans="1:21" ht="15">
      <c r="A7" s="17" t="s">
        <v>24</v>
      </c>
      <c r="B7" s="23" t="s">
        <v>25</v>
      </c>
      <c r="C7" s="40">
        <f aca="true" t="shared" si="1" ref="C7:C25">$D7+$E7</f>
        <v>225</v>
      </c>
      <c r="D7" s="43">
        <f aca="true" t="shared" si="2" ref="D7:E25">F7+H7+J7+L7+N7+P7+R7+T7+V7+X7</f>
        <v>104</v>
      </c>
      <c r="E7" s="43">
        <f t="shared" si="2"/>
        <v>121</v>
      </c>
      <c r="F7" s="47">
        <v>11</v>
      </c>
      <c r="G7" s="47">
        <v>33</v>
      </c>
      <c r="H7" s="47">
        <v>36</v>
      </c>
      <c r="I7" s="47">
        <v>31</v>
      </c>
      <c r="J7" s="47">
        <v>25</v>
      </c>
      <c r="K7" s="47">
        <v>32</v>
      </c>
      <c r="L7" s="47">
        <v>31</v>
      </c>
      <c r="M7" s="47">
        <v>25</v>
      </c>
      <c r="N7" s="47">
        <v>0</v>
      </c>
      <c r="O7" s="47">
        <v>0</v>
      </c>
      <c r="P7" s="47">
        <v>1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</row>
    <row r="8" spans="1:21" ht="15">
      <c r="A8" s="17" t="s">
        <v>49</v>
      </c>
      <c r="B8" s="23" t="s">
        <v>68</v>
      </c>
      <c r="C8" s="40">
        <f t="shared" si="1"/>
        <v>211</v>
      </c>
      <c r="D8" s="43">
        <f t="shared" si="2"/>
        <v>39</v>
      </c>
      <c r="E8" s="43">
        <f t="shared" si="2"/>
        <v>172</v>
      </c>
      <c r="F8" s="47">
        <v>11</v>
      </c>
      <c r="G8" s="47">
        <v>43</v>
      </c>
      <c r="H8" s="47">
        <v>11</v>
      </c>
      <c r="I8" s="47">
        <v>41</v>
      </c>
      <c r="J8" s="47">
        <v>10</v>
      </c>
      <c r="K8" s="47">
        <v>41</v>
      </c>
      <c r="L8" s="47">
        <v>4</v>
      </c>
      <c r="M8" s="47">
        <v>45</v>
      </c>
      <c r="N8" s="47">
        <v>2</v>
      </c>
      <c r="O8" s="47">
        <v>1</v>
      </c>
      <c r="P8" s="47">
        <v>1</v>
      </c>
      <c r="Q8" s="47">
        <v>1</v>
      </c>
      <c r="R8" s="47">
        <v>0</v>
      </c>
      <c r="S8" s="47">
        <v>0</v>
      </c>
      <c r="T8" s="47">
        <v>0</v>
      </c>
      <c r="U8" s="47">
        <v>0</v>
      </c>
    </row>
    <row r="9" spans="1:21" ht="15">
      <c r="A9" s="17" t="s">
        <v>64</v>
      </c>
      <c r="B9" s="23" t="s">
        <v>89</v>
      </c>
      <c r="C9" s="40">
        <f t="shared" si="1"/>
        <v>203</v>
      </c>
      <c r="D9" s="43">
        <f t="shared" si="2"/>
        <v>32</v>
      </c>
      <c r="E9" s="43">
        <f t="shared" si="2"/>
        <v>171</v>
      </c>
      <c r="F9" s="47">
        <v>9</v>
      </c>
      <c r="G9" s="47">
        <v>49</v>
      </c>
      <c r="H9" s="47">
        <v>9</v>
      </c>
      <c r="I9" s="47">
        <v>40</v>
      </c>
      <c r="J9" s="47">
        <v>8</v>
      </c>
      <c r="K9" s="47">
        <v>39</v>
      </c>
      <c r="L9" s="47">
        <v>4</v>
      </c>
      <c r="M9" s="47">
        <v>40</v>
      </c>
      <c r="N9" s="47">
        <v>1</v>
      </c>
      <c r="O9" s="47">
        <v>3</v>
      </c>
      <c r="P9" s="47">
        <v>1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</row>
    <row r="10" spans="1:21" ht="15">
      <c r="A10" s="17" t="s">
        <v>50</v>
      </c>
      <c r="B10" s="24" t="s">
        <v>69</v>
      </c>
      <c r="C10" s="40">
        <f t="shared" si="1"/>
        <v>137</v>
      </c>
      <c r="D10" s="43">
        <f t="shared" si="2"/>
        <v>117</v>
      </c>
      <c r="E10" s="43">
        <f t="shared" si="2"/>
        <v>20</v>
      </c>
      <c r="F10" s="47">
        <v>35</v>
      </c>
      <c r="G10" s="47">
        <v>5</v>
      </c>
      <c r="H10" s="47">
        <v>31</v>
      </c>
      <c r="I10" s="47">
        <v>6</v>
      </c>
      <c r="J10" s="47">
        <v>32</v>
      </c>
      <c r="K10" s="47">
        <v>3</v>
      </c>
      <c r="L10" s="47">
        <v>19</v>
      </c>
      <c r="M10" s="47">
        <v>6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</row>
    <row r="11" spans="1:21" ht="15">
      <c r="A11" s="17" t="s">
        <v>26</v>
      </c>
      <c r="B11" s="23" t="s">
        <v>70</v>
      </c>
      <c r="C11" s="40">
        <f t="shared" si="1"/>
        <v>190</v>
      </c>
      <c r="D11" s="43">
        <f t="shared" si="2"/>
        <v>76</v>
      </c>
      <c r="E11" s="43">
        <f t="shared" si="2"/>
        <v>114</v>
      </c>
      <c r="F11" s="47">
        <v>5</v>
      </c>
      <c r="G11" s="47">
        <v>30</v>
      </c>
      <c r="H11" s="47">
        <v>21</v>
      </c>
      <c r="I11" s="47">
        <v>28</v>
      </c>
      <c r="J11" s="47">
        <v>25</v>
      </c>
      <c r="K11" s="47">
        <v>26</v>
      </c>
      <c r="L11" s="47">
        <v>24</v>
      </c>
      <c r="M11" s="47">
        <v>28</v>
      </c>
      <c r="N11" s="47">
        <v>1</v>
      </c>
      <c r="O11" s="47">
        <v>2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</row>
    <row r="12" spans="1:21" ht="15">
      <c r="A12" s="17" t="s">
        <v>20</v>
      </c>
      <c r="B12" s="23" t="s">
        <v>21</v>
      </c>
      <c r="C12" s="40">
        <f t="shared" si="1"/>
        <v>188</v>
      </c>
      <c r="D12" s="43">
        <f t="shared" si="2"/>
        <v>66</v>
      </c>
      <c r="E12" s="43">
        <f t="shared" si="2"/>
        <v>122</v>
      </c>
      <c r="F12" s="47">
        <v>6</v>
      </c>
      <c r="G12" s="47">
        <v>30</v>
      </c>
      <c r="H12" s="47">
        <v>19</v>
      </c>
      <c r="I12" s="47">
        <v>32</v>
      </c>
      <c r="J12" s="47">
        <v>22</v>
      </c>
      <c r="K12" s="47">
        <v>31</v>
      </c>
      <c r="L12" s="47">
        <v>18</v>
      </c>
      <c r="M12" s="47">
        <v>27</v>
      </c>
      <c r="N12" s="47">
        <v>1</v>
      </c>
      <c r="O12" s="47">
        <v>2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</row>
    <row r="13" spans="1:21" ht="15">
      <c r="A13" s="17" t="s">
        <v>18</v>
      </c>
      <c r="B13" s="23" t="s">
        <v>19</v>
      </c>
      <c r="C13" s="40">
        <f t="shared" si="1"/>
        <v>164</v>
      </c>
      <c r="D13" s="43">
        <f t="shared" si="2"/>
        <v>59</v>
      </c>
      <c r="E13" s="43">
        <f t="shared" si="2"/>
        <v>105</v>
      </c>
      <c r="F13" s="47">
        <v>5</v>
      </c>
      <c r="G13" s="47">
        <v>23</v>
      </c>
      <c r="H13" s="47">
        <v>11</v>
      </c>
      <c r="I13" s="47">
        <v>30</v>
      </c>
      <c r="J13" s="47">
        <v>22</v>
      </c>
      <c r="K13" s="47">
        <v>26</v>
      </c>
      <c r="L13" s="47">
        <v>17</v>
      </c>
      <c r="M13" s="47">
        <v>25</v>
      </c>
      <c r="N13" s="47">
        <v>4</v>
      </c>
      <c r="O13" s="47">
        <v>1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</row>
    <row r="14" spans="1:21" ht="15">
      <c r="A14" s="17" t="s">
        <v>7</v>
      </c>
      <c r="B14" s="23" t="s">
        <v>8</v>
      </c>
      <c r="C14" s="40">
        <f t="shared" si="1"/>
        <v>206</v>
      </c>
      <c r="D14" s="43">
        <f t="shared" si="2"/>
        <v>79</v>
      </c>
      <c r="E14" s="43">
        <f t="shared" si="2"/>
        <v>127</v>
      </c>
      <c r="F14" s="47">
        <v>4</v>
      </c>
      <c r="G14" s="47">
        <v>32</v>
      </c>
      <c r="H14" s="47">
        <v>28</v>
      </c>
      <c r="I14" s="47">
        <v>28</v>
      </c>
      <c r="J14" s="47">
        <v>21</v>
      </c>
      <c r="K14" s="47">
        <v>38</v>
      </c>
      <c r="L14" s="47">
        <v>22</v>
      </c>
      <c r="M14" s="47">
        <v>25</v>
      </c>
      <c r="N14" s="47">
        <v>4</v>
      </c>
      <c r="O14" s="47">
        <v>4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</row>
    <row r="15" spans="1:21" ht="15">
      <c r="A15" s="17" t="s">
        <v>3</v>
      </c>
      <c r="B15" s="23" t="s">
        <v>4</v>
      </c>
      <c r="C15" s="40">
        <f t="shared" si="1"/>
        <v>231</v>
      </c>
      <c r="D15" s="43">
        <f t="shared" si="2"/>
        <v>96</v>
      </c>
      <c r="E15" s="43">
        <f t="shared" si="2"/>
        <v>135</v>
      </c>
      <c r="F15" s="47">
        <v>2</v>
      </c>
      <c r="G15" s="47">
        <v>52</v>
      </c>
      <c r="H15" s="47">
        <v>28</v>
      </c>
      <c r="I15" s="47">
        <v>31</v>
      </c>
      <c r="J15" s="47">
        <v>29</v>
      </c>
      <c r="K15" s="47">
        <v>26</v>
      </c>
      <c r="L15" s="47">
        <v>34</v>
      </c>
      <c r="M15" s="47">
        <v>23</v>
      </c>
      <c r="N15" s="47">
        <v>3</v>
      </c>
      <c r="O15" s="47">
        <v>3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</row>
    <row r="16" spans="1:21" ht="15">
      <c r="A16" s="17" t="s">
        <v>17</v>
      </c>
      <c r="B16" s="23" t="s">
        <v>71</v>
      </c>
      <c r="C16" s="40">
        <f t="shared" si="1"/>
        <v>193</v>
      </c>
      <c r="D16" s="43">
        <f t="shared" si="2"/>
        <v>71</v>
      </c>
      <c r="E16" s="43">
        <f t="shared" si="2"/>
        <v>122</v>
      </c>
      <c r="F16" s="47">
        <v>5</v>
      </c>
      <c r="G16" s="47">
        <v>34</v>
      </c>
      <c r="H16" s="47">
        <v>18</v>
      </c>
      <c r="I16" s="47">
        <v>35</v>
      </c>
      <c r="J16" s="47">
        <v>20</v>
      </c>
      <c r="K16" s="47">
        <v>28</v>
      </c>
      <c r="L16" s="47">
        <v>21</v>
      </c>
      <c r="M16" s="47">
        <v>25</v>
      </c>
      <c r="N16" s="47">
        <v>7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</row>
    <row r="17" spans="1:21" ht="15">
      <c r="A17" s="17" t="s">
        <v>22</v>
      </c>
      <c r="B17" s="23" t="s">
        <v>23</v>
      </c>
      <c r="C17" s="40">
        <f t="shared" si="1"/>
        <v>150</v>
      </c>
      <c r="D17" s="43">
        <f t="shared" si="2"/>
        <v>68</v>
      </c>
      <c r="E17" s="43">
        <f t="shared" si="2"/>
        <v>82</v>
      </c>
      <c r="F17" s="47">
        <v>2</v>
      </c>
      <c r="G17" s="47">
        <v>16</v>
      </c>
      <c r="H17" s="47">
        <v>16</v>
      </c>
      <c r="I17" s="47">
        <v>24</v>
      </c>
      <c r="J17" s="47">
        <v>28</v>
      </c>
      <c r="K17" s="47">
        <v>16</v>
      </c>
      <c r="L17" s="47">
        <v>20</v>
      </c>
      <c r="M17" s="47">
        <v>25</v>
      </c>
      <c r="N17" s="47">
        <v>1</v>
      </c>
      <c r="O17" s="47">
        <v>1</v>
      </c>
      <c r="P17" s="47">
        <v>1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</row>
    <row r="18" spans="1:21" ht="15">
      <c r="A18" s="17" t="s">
        <v>9</v>
      </c>
      <c r="B18" s="23" t="s">
        <v>10</v>
      </c>
      <c r="C18" s="40">
        <f t="shared" si="1"/>
        <v>153</v>
      </c>
      <c r="D18" s="43">
        <f t="shared" si="2"/>
        <v>104</v>
      </c>
      <c r="E18" s="43">
        <f t="shared" si="2"/>
        <v>49</v>
      </c>
      <c r="F18" s="47">
        <v>8</v>
      </c>
      <c r="G18" s="47">
        <v>15</v>
      </c>
      <c r="H18" s="47">
        <v>40</v>
      </c>
      <c r="I18" s="47">
        <v>12</v>
      </c>
      <c r="J18" s="47">
        <v>25</v>
      </c>
      <c r="K18" s="47">
        <v>12</v>
      </c>
      <c r="L18" s="47">
        <v>27</v>
      </c>
      <c r="M18" s="47">
        <v>10</v>
      </c>
      <c r="N18" s="47">
        <v>4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</row>
    <row r="19" spans="1:21" ht="15">
      <c r="A19" s="17" t="s">
        <v>5</v>
      </c>
      <c r="B19" s="23" t="s">
        <v>6</v>
      </c>
      <c r="C19" s="40">
        <f t="shared" si="1"/>
        <v>167</v>
      </c>
      <c r="D19" s="43">
        <f t="shared" si="2"/>
        <v>103</v>
      </c>
      <c r="E19" s="43">
        <f t="shared" si="2"/>
        <v>64</v>
      </c>
      <c r="F19" s="47">
        <v>5</v>
      </c>
      <c r="G19" s="47">
        <v>17</v>
      </c>
      <c r="H19" s="47">
        <v>35</v>
      </c>
      <c r="I19" s="47">
        <v>11</v>
      </c>
      <c r="J19" s="47">
        <v>28</v>
      </c>
      <c r="K19" s="47">
        <v>21</v>
      </c>
      <c r="L19" s="47">
        <v>34</v>
      </c>
      <c r="M19" s="47">
        <v>14</v>
      </c>
      <c r="N19" s="47">
        <v>1</v>
      </c>
      <c r="O19" s="47">
        <v>1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</row>
    <row r="20" spans="1:21" ht="15">
      <c r="A20" s="17" t="s">
        <v>27</v>
      </c>
      <c r="B20" s="23" t="s">
        <v>72</v>
      </c>
      <c r="C20" s="40">
        <f t="shared" si="1"/>
        <v>167</v>
      </c>
      <c r="D20" s="43">
        <f t="shared" si="2"/>
        <v>94</v>
      </c>
      <c r="E20" s="43">
        <f t="shared" si="2"/>
        <v>73</v>
      </c>
      <c r="F20" s="47">
        <v>4</v>
      </c>
      <c r="G20" s="47">
        <v>27</v>
      </c>
      <c r="H20" s="47">
        <v>24</v>
      </c>
      <c r="I20" s="47">
        <v>24</v>
      </c>
      <c r="J20" s="47">
        <v>37</v>
      </c>
      <c r="K20" s="47">
        <v>7</v>
      </c>
      <c r="L20" s="47">
        <v>29</v>
      </c>
      <c r="M20" s="47">
        <v>14</v>
      </c>
      <c r="N20" s="47">
        <v>0</v>
      </c>
      <c r="O20" s="47">
        <v>1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</row>
    <row r="21" spans="1:21" ht="15">
      <c r="A21" s="17" t="s">
        <v>11</v>
      </c>
      <c r="B21" s="23" t="s">
        <v>73</v>
      </c>
      <c r="C21" s="40">
        <f t="shared" si="1"/>
        <v>215</v>
      </c>
      <c r="D21" s="43">
        <f t="shared" si="2"/>
        <v>187</v>
      </c>
      <c r="E21" s="43">
        <f t="shared" si="2"/>
        <v>28</v>
      </c>
      <c r="F21" s="47">
        <v>70</v>
      </c>
      <c r="G21" s="47">
        <v>7</v>
      </c>
      <c r="H21" s="47">
        <v>41</v>
      </c>
      <c r="I21" s="47">
        <v>6</v>
      </c>
      <c r="J21" s="47">
        <v>37</v>
      </c>
      <c r="K21" s="47">
        <v>7</v>
      </c>
      <c r="L21" s="47">
        <v>35</v>
      </c>
      <c r="M21" s="47">
        <v>8</v>
      </c>
      <c r="N21" s="47">
        <v>3</v>
      </c>
      <c r="O21" s="47">
        <v>0</v>
      </c>
      <c r="P21" s="47">
        <v>1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</row>
    <row r="22" spans="1:21" ht="15">
      <c r="A22" s="17" t="s">
        <v>16</v>
      </c>
      <c r="B22" s="23" t="s">
        <v>74</v>
      </c>
      <c r="C22" s="40">
        <f t="shared" si="1"/>
        <v>325</v>
      </c>
      <c r="D22" s="43">
        <f t="shared" si="2"/>
        <v>270</v>
      </c>
      <c r="E22" s="43">
        <f t="shared" si="2"/>
        <v>55</v>
      </c>
      <c r="F22" s="47">
        <v>3</v>
      </c>
      <c r="G22" s="47">
        <v>23</v>
      </c>
      <c r="H22" s="47">
        <v>88</v>
      </c>
      <c r="I22" s="47">
        <v>10</v>
      </c>
      <c r="J22" s="47">
        <v>87</v>
      </c>
      <c r="K22" s="47">
        <v>8</v>
      </c>
      <c r="L22" s="47">
        <v>86</v>
      </c>
      <c r="M22" s="47">
        <v>14</v>
      </c>
      <c r="N22" s="47">
        <v>6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</row>
    <row r="23" spans="1:21" ht="15">
      <c r="A23" s="17" t="s">
        <v>12</v>
      </c>
      <c r="B23" s="23" t="s">
        <v>75</v>
      </c>
      <c r="C23" s="40">
        <f t="shared" si="1"/>
        <v>187</v>
      </c>
      <c r="D23" s="43">
        <f t="shared" si="2"/>
        <v>141</v>
      </c>
      <c r="E23" s="43">
        <f t="shared" si="2"/>
        <v>46</v>
      </c>
      <c r="F23" s="47">
        <v>7</v>
      </c>
      <c r="G23" s="47">
        <v>17</v>
      </c>
      <c r="H23" s="47">
        <v>41</v>
      </c>
      <c r="I23" s="47">
        <v>12</v>
      </c>
      <c r="J23" s="47">
        <v>51</v>
      </c>
      <c r="K23" s="47">
        <v>6</v>
      </c>
      <c r="L23" s="47">
        <v>39</v>
      </c>
      <c r="M23" s="47">
        <v>10</v>
      </c>
      <c r="N23" s="47">
        <v>2</v>
      </c>
      <c r="O23" s="47">
        <v>1</v>
      </c>
      <c r="P23" s="47">
        <v>0</v>
      </c>
      <c r="Q23" s="47">
        <v>0</v>
      </c>
      <c r="R23" s="47">
        <v>1</v>
      </c>
      <c r="S23" s="47">
        <v>0</v>
      </c>
      <c r="T23" s="47">
        <v>0</v>
      </c>
      <c r="U23" s="47">
        <v>0</v>
      </c>
    </row>
    <row r="24" spans="1:21" ht="15">
      <c r="A24" s="17" t="s">
        <v>13</v>
      </c>
      <c r="B24" s="23" t="s">
        <v>14</v>
      </c>
      <c r="C24" s="40">
        <f t="shared" si="1"/>
        <v>142</v>
      </c>
      <c r="D24" s="43">
        <f t="shared" si="2"/>
        <v>106</v>
      </c>
      <c r="E24" s="43">
        <f t="shared" si="2"/>
        <v>36</v>
      </c>
      <c r="F24" s="47">
        <v>4</v>
      </c>
      <c r="G24" s="47">
        <v>8</v>
      </c>
      <c r="H24" s="47">
        <v>29</v>
      </c>
      <c r="I24" s="47">
        <v>10</v>
      </c>
      <c r="J24" s="47">
        <v>32</v>
      </c>
      <c r="K24" s="47">
        <v>7</v>
      </c>
      <c r="L24" s="47">
        <v>32</v>
      </c>
      <c r="M24" s="47">
        <v>10</v>
      </c>
      <c r="N24" s="47">
        <v>8</v>
      </c>
      <c r="O24" s="47">
        <v>1</v>
      </c>
      <c r="P24" s="47">
        <v>1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</row>
    <row r="25" spans="1:21" ht="15">
      <c r="A25" s="17" t="s">
        <v>15</v>
      </c>
      <c r="B25" s="23" t="s">
        <v>76</v>
      </c>
      <c r="C25" s="40">
        <f t="shared" si="1"/>
        <v>143</v>
      </c>
      <c r="D25" s="43">
        <f t="shared" si="2"/>
        <v>118</v>
      </c>
      <c r="E25" s="43">
        <f t="shared" si="2"/>
        <v>25</v>
      </c>
      <c r="F25" s="47">
        <v>3</v>
      </c>
      <c r="G25" s="47">
        <v>7</v>
      </c>
      <c r="H25" s="47">
        <v>39</v>
      </c>
      <c r="I25" s="47">
        <v>7</v>
      </c>
      <c r="J25" s="47">
        <v>39</v>
      </c>
      <c r="K25" s="47">
        <v>7</v>
      </c>
      <c r="L25" s="47">
        <v>33</v>
      </c>
      <c r="M25" s="47">
        <v>4</v>
      </c>
      <c r="N25" s="47">
        <v>4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</row>
    <row r="26" ht="13.5">
      <c r="A26" s="18" t="s">
        <v>90</v>
      </c>
    </row>
  </sheetData>
  <sheetProtection/>
  <mergeCells count="10">
    <mergeCell ref="F3:G3"/>
    <mergeCell ref="H3:I3"/>
    <mergeCell ref="T3:U3"/>
    <mergeCell ref="L3:M3"/>
    <mergeCell ref="N3:O3"/>
    <mergeCell ref="P3:Q3"/>
    <mergeCell ref="R3:S3"/>
    <mergeCell ref="A3:B4"/>
    <mergeCell ref="C3:E3"/>
    <mergeCell ref="J3:K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6.7109375" style="0" customWidth="1"/>
    <col min="3" max="3" width="10.421875" style="0" customWidth="1"/>
    <col min="4" max="4" width="5.8515625" style="0" customWidth="1"/>
    <col min="5" max="23" width="4.7109375" style="0" customWidth="1"/>
  </cols>
  <sheetData>
    <row r="1" ht="21">
      <c r="F1" s="1" t="s">
        <v>29</v>
      </c>
    </row>
    <row r="2" spans="1:4" s="7" customFormat="1" ht="15.75">
      <c r="A2" s="52" t="s">
        <v>107</v>
      </c>
      <c r="B2" s="53"/>
      <c r="C2" s="53"/>
      <c r="D2" s="45"/>
    </row>
    <row r="3" spans="1:23" s="3" customFormat="1" ht="13.5" customHeight="1">
      <c r="A3" s="63" t="s">
        <v>86</v>
      </c>
      <c r="B3" s="64"/>
      <c r="C3" s="64"/>
      <c r="D3" s="65"/>
      <c r="E3" s="61" t="s">
        <v>31</v>
      </c>
      <c r="F3" s="69"/>
      <c r="G3" s="62"/>
      <c r="H3" s="61" t="s">
        <v>78</v>
      </c>
      <c r="I3" s="62"/>
      <c r="J3" s="61" t="s">
        <v>79</v>
      </c>
      <c r="K3" s="62"/>
      <c r="L3" s="61" t="s">
        <v>80</v>
      </c>
      <c r="M3" s="62"/>
      <c r="N3" s="61" t="s">
        <v>81</v>
      </c>
      <c r="O3" s="62"/>
      <c r="P3" s="61" t="s">
        <v>82</v>
      </c>
      <c r="Q3" s="62"/>
      <c r="R3" s="61" t="s">
        <v>83</v>
      </c>
      <c r="S3" s="62"/>
      <c r="T3" s="61" t="s">
        <v>84</v>
      </c>
      <c r="U3" s="62"/>
      <c r="V3" s="61" t="s">
        <v>87</v>
      </c>
      <c r="W3" s="62"/>
    </row>
    <row r="4" spans="1:23" ht="13.5" customHeight="1">
      <c r="A4" s="66"/>
      <c r="B4" s="67"/>
      <c r="C4" s="67"/>
      <c r="D4" s="68"/>
      <c r="E4" s="19" t="s">
        <v>32</v>
      </c>
      <c r="F4" s="19" t="s">
        <v>0</v>
      </c>
      <c r="G4" s="19" t="s">
        <v>1</v>
      </c>
      <c r="H4" s="19" t="s">
        <v>0</v>
      </c>
      <c r="I4" s="19" t="s">
        <v>1</v>
      </c>
      <c r="J4" s="19" t="s">
        <v>0</v>
      </c>
      <c r="K4" s="19" t="s">
        <v>1</v>
      </c>
      <c r="L4" s="19" t="s">
        <v>0</v>
      </c>
      <c r="M4" s="19" t="s">
        <v>1</v>
      </c>
      <c r="N4" s="19" t="s">
        <v>0</v>
      </c>
      <c r="O4" s="19" t="s">
        <v>1</v>
      </c>
      <c r="P4" s="19" t="s">
        <v>0</v>
      </c>
      <c r="Q4" s="19" t="s">
        <v>1</v>
      </c>
      <c r="R4" s="19" t="s">
        <v>0</v>
      </c>
      <c r="S4" s="19" t="s">
        <v>1</v>
      </c>
      <c r="T4" s="19" t="s">
        <v>0</v>
      </c>
      <c r="U4" s="19" t="s">
        <v>1</v>
      </c>
      <c r="V4" s="19" t="s">
        <v>0</v>
      </c>
      <c r="W4" s="19" t="s">
        <v>1</v>
      </c>
    </row>
    <row r="5" spans="1:23" ht="15.75">
      <c r="A5" s="2" t="s">
        <v>33</v>
      </c>
      <c r="B5" s="4"/>
      <c r="C5" s="4"/>
      <c r="D5" s="2" t="s">
        <v>34</v>
      </c>
      <c r="E5" s="40">
        <f>$F5+$G5</f>
        <v>137</v>
      </c>
      <c r="F5" s="40">
        <f aca="true" t="shared" si="0" ref="F5:G7">H5+J5+L5+N5+P5+R5+T5+V5+X5+Z5</f>
        <v>89</v>
      </c>
      <c r="G5" s="40">
        <f t="shared" si="0"/>
        <v>48</v>
      </c>
      <c r="H5" s="40">
        <f aca="true" t="shared" si="1" ref="H5:W5">SUM(H6:H25)</f>
        <v>36</v>
      </c>
      <c r="I5" s="40">
        <f t="shared" si="1"/>
        <v>17</v>
      </c>
      <c r="J5" s="40">
        <f t="shared" si="1"/>
        <v>33</v>
      </c>
      <c r="K5" s="40">
        <f t="shared" si="1"/>
        <v>16</v>
      </c>
      <c r="L5" s="40">
        <f t="shared" si="1"/>
        <v>17</v>
      </c>
      <c r="M5" s="40">
        <f t="shared" si="1"/>
        <v>14</v>
      </c>
      <c r="N5" s="40">
        <f t="shared" si="1"/>
        <v>2</v>
      </c>
      <c r="O5" s="40">
        <f t="shared" si="1"/>
        <v>0</v>
      </c>
      <c r="P5" s="40">
        <f t="shared" si="1"/>
        <v>1</v>
      </c>
      <c r="Q5" s="40">
        <f t="shared" si="1"/>
        <v>1</v>
      </c>
      <c r="R5" s="40">
        <f t="shared" si="1"/>
        <v>0</v>
      </c>
      <c r="S5" s="40">
        <f t="shared" si="1"/>
        <v>0</v>
      </c>
      <c r="T5" s="40">
        <f t="shared" si="1"/>
        <v>0</v>
      </c>
      <c r="U5" s="40">
        <f t="shared" si="1"/>
        <v>0</v>
      </c>
      <c r="V5" s="40">
        <f t="shared" si="1"/>
        <v>0</v>
      </c>
      <c r="W5" s="40">
        <f t="shared" si="1"/>
        <v>0</v>
      </c>
    </row>
    <row r="6" spans="1:23" ht="15.75">
      <c r="A6" s="2" t="s">
        <v>20</v>
      </c>
      <c r="B6" s="5"/>
      <c r="C6" s="6"/>
      <c r="D6" s="25" t="s">
        <v>21</v>
      </c>
      <c r="E6" s="40">
        <f>$F6+$G6</f>
        <v>29</v>
      </c>
      <c r="F6" s="43">
        <f t="shared" si="0"/>
        <v>17</v>
      </c>
      <c r="G6" s="43">
        <f t="shared" si="0"/>
        <v>12</v>
      </c>
      <c r="H6" s="48">
        <v>4</v>
      </c>
      <c r="I6" s="48">
        <v>1</v>
      </c>
      <c r="J6" s="48">
        <v>7</v>
      </c>
      <c r="K6" s="48">
        <v>5</v>
      </c>
      <c r="L6" s="48">
        <v>4</v>
      </c>
      <c r="M6" s="48">
        <v>6</v>
      </c>
      <c r="N6" s="48">
        <v>2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98">
        <v>0</v>
      </c>
      <c r="W6" s="98">
        <v>0</v>
      </c>
    </row>
    <row r="7" spans="1:23" ht="15.75">
      <c r="A7" s="2" t="s">
        <v>18</v>
      </c>
      <c r="B7" s="5"/>
      <c r="C7" s="6"/>
      <c r="D7" s="25" t="s">
        <v>19</v>
      </c>
      <c r="E7" s="40">
        <f>$F7+$G7</f>
        <v>108</v>
      </c>
      <c r="F7" s="43">
        <f t="shared" si="0"/>
        <v>72</v>
      </c>
      <c r="G7" s="43">
        <f t="shared" si="0"/>
        <v>36</v>
      </c>
      <c r="H7" s="48">
        <v>32</v>
      </c>
      <c r="I7" s="48">
        <v>16</v>
      </c>
      <c r="J7" s="48">
        <v>26</v>
      </c>
      <c r="K7" s="48">
        <v>11</v>
      </c>
      <c r="L7" s="48">
        <v>13</v>
      </c>
      <c r="M7" s="48">
        <v>8</v>
      </c>
      <c r="N7" s="48">
        <v>0</v>
      </c>
      <c r="O7" s="48">
        <v>0</v>
      </c>
      <c r="P7" s="48">
        <v>1</v>
      </c>
      <c r="Q7" s="48">
        <v>1</v>
      </c>
      <c r="R7" s="48">
        <v>0</v>
      </c>
      <c r="S7" s="48">
        <v>0</v>
      </c>
      <c r="T7" s="48">
        <v>0</v>
      </c>
      <c r="U7" s="48">
        <v>0</v>
      </c>
      <c r="V7" s="98">
        <v>0</v>
      </c>
      <c r="W7" s="98">
        <v>0</v>
      </c>
    </row>
    <row r="8" ht="13.5">
      <c r="A8" s="18" t="s">
        <v>77</v>
      </c>
    </row>
    <row r="9" ht="13.5">
      <c r="A9" s="18"/>
    </row>
  </sheetData>
  <sheetProtection/>
  <mergeCells count="11">
    <mergeCell ref="J3:K3"/>
    <mergeCell ref="A2:C2"/>
    <mergeCell ref="V3:W3"/>
    <mergeCell ref="L3:M3"/>
    <mergeCell ref="N3:O3"/>
    <mergeCell ref="P3:Q3"/>
    <mergeCell ref="R3:S3"/>
    <mergeCell ref="T3:U3"/>
    <mergeCell ref="A3:D4"/>
    <mergeCell ref="E3:G3"/>
    <mergeCell ref="H3:I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1" width="45.7109375" style="0" customWidth="1"/>
    <col min="2" max="2" width="5.421875" style="0" customWidth="1"/>
    <col min="3" max="3" width="6.00390625" style="0" customWidth="1"/>
    <col min="4" max="21" width="4.7109375" style="0" customWidth="1"/>
  </cols>
  <sheetData>
    <row r="1" spans="1:21" ht="21">
      <c r="A1" s="11"/>
      <c r="B1" s="11"/>
      <c r="C1" s="11"/>
      <c r="D1" s="1" t="s">
        <v>29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3" s="7" customFormat="1" ht="15.75">
      <c r="A2" s="46" t="s">
        <v>107</v>
      </c>
      <c r="B2" s="45"/>
      <c r="C2" s="45"/>
    </row>
    <row r="3" spans="1:21" ht="13.5">
      <c r="A3" s="70" t="s">
        <v>30</v>
      </c>
      <c r="B3" s="71"/>
      <c r="C3" s="72" t="s">
        <v>31</v>
      </c>
      <c r="D3" s="73"/>
      <c r="E3" s="73"/>
      <c r="F3" s="26" t="s">
        <v>78</v>
      </c>
      <c r="G3" s="27"/>
      <c r="H3" s="26" t="s">
        <v>79</v>
      </c>
      <c r="I3" s="27"/>
      <c r="J3" s="26" t="s">
        <v>80</v>
      </c>
      <c r="K3" s="27"/>
      <c r="L3" s="26" t="s">
        <v>81</v>
      </c>
      <c r="M3" s="27"/>
      <c r="N3" s="26" t="s">
        <v>82</v>
      </c>
      <c r="O3" s="27"/>
      <c r="P3" s="26" t="s">
        <v>83</v>
      </c>
      <c r="Q3" s="27"/>
      <c r="R3" s="26" t="s">
        <v>84</v>
      </c>
      <c r="S3" s="27"/>
      <c r="T3" s="26" t="s">
        <v>85</v>
      </c>
      <c r="U3" s="27"/>
    </row>
    <row r="4" spans="1:21" ht="13.5">
      <c r="A4" s="71"/>
      <c r="B4" s="71"/>
      <c r="C4" s="28" t="s">
        <v>32</v>
      </c>
      <c r="D4" s="28" t="s">
        <v>0</v>
      </c>
      <c r="E4" s="28" t="s">
        <v>1</v>
      </c>
      <c r="F4" s="28" t="s">
        <v>0</v>
      </c>
      <c r="G4" s="28" t="s">
        <v>1</v>
      </c>
      <c r="H4" s="28" t="s">
        <v>0</v>
      </c>
      <c r="I4" s="28" t="s">
        <v>1</v>
      </c>
      <c r="J4" s="28" t="s">
        <v>0</v>
      </c>
      <c r="K4" s="28" t="s">
        <v>1</v>
      </c>
      <c r="L4" s="28" t="s">
        <v>0</v>
      </c>
      <c r="M4" s="28" t="s">
        <v>1</v>
      </c>
      <c r="N4" s="28" t="s">
        <v>0</v>
      </c>
      <c r="O4" s="28" t="s">
        <v>1</v>
      </c>
      <c r="P4" s="28" t="s">
        <v>0</v>
      </c>
      <c r="Q4" s="28" t="s">
        <v>1</v>
      </c>
      <c r="R4" s="28" t="s">
        <v>0</v>
      </c>
      <c r="S4" s="28" t="s">
        <v>1</v>
      </c>
      <c r="T4" s="28" t="s">
        <v>0</v>
      </c>
      <c r="U4" s="28" t="s">
        <v>1</v>
      </c>
    </row>
    <row r="5" spans="1:21" ht="15.75">
      <c r="A5" s="12" t="s">
        <v>66</v>
      </c>
      <c r="B5" s="13" t="s">
        <v>34</v>
      </c>
      <c r="C5" s="40">
        <f>$D5+$E5</f>
        <v>559</v>
      </c>
      <c r="D5" s="40">
        <f>F5+H5+J5+L5+N5+P5+R5+T5+V5+X5</f>
        <v>386</v>
      </c>
      <c r="E5" s="40">
        <f>G5+I5+K5+M5+O5+Q5+S5+U5+W5+Y5</f>
        <v>173</v>
      </c>
      <c r="F5" s="41">
        <f aca="true" t="shared" si="0" ref="F5:U5">SUM(F6,F9)</f>
        <v>162</v>
      </c>
      <c r="G5" s="41">
        <f t="shared" si="0"/>
        <v>80</v>
      </c>
      <c r="H5" s="41">
        <f t="shared" si="0"/>
        <v>152</v>
      </c>
      <c r="I5" s="41">
        <f t="shared" si="0"/>
        <v>69</v>
      </c>
      <c r="J5" s="41">
        <f t="shared" si="0"/>
        <v>54</v>
      </c>
      <c r="K5" s="41">
        <f t="shared" si="0"/>
        <v>15</v>
      </c>
      <c r="L5" s="41">
        <f t="shared" si="0"/>
        <v>16</v>
      </c>
      <c r="M5" s="41">
        <f t="shared" si="0"/>
        <v>7</v>
      </c>
      <c r="N5" s="41">
        <f t="shared" si="0"/>
        <v>1</v>
      </c>
      <c r="O5" s="41">
        <f t="shared" si="0"/>
        <v>2</v>
      </c>
      <c r="P5" s="41">
        <f t="shared" si="0"/>
        <v>1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</row>
    <row r="6" spans="1:21" ht="15.75">
      <c r="A6" s="12" t="s">
        <v>67</v>
      </c>
      <c r="B6" s="29" t="s">
        <v>102</v>
      </c>
      <c r="C6" s="40">
        <f>$D6+$E6</f>
        <v>15</v>
      </c>
      <c r="D6" s="42">
        <f aca="true" t="shared" si="1" ref="D6:E21">F6+H6+J6+L6+N6+P6+R6+T6+V6+X6</f>
        <v>13</v>
      </c>
      <c r="E6" s="42">
        <f t="shared" si="1"/>
        <v>2</v>
      </c>
      <c r="F6" s="43">
        <f aca="true" t="shared" si="2" ref="F6:S6">SUM(F7,F8)</f>
        <v>5</v>
      </c>
      <c r="G6" s="43">
        <f t="shared" si="2"/>
        <v>0</v>
      </c>
      <c r="H6" s="43">
        <f t="shared" si="2"/>
        <v>1</v>
      </c>
      <c r="I6" s="43">
        <f t="shared" si="2"/>
        <v>0</v>
      </c>
      <c r="J6" s="43">
        <f t="shared" si="2"/>
        <v>3</v>
      </c>
      <c r="K6" s="43">
        <f t="shared" si="2"/>
        <v>1</v>
      </c>
      <c r="L6" s="43">
        <f t="shared" si="2"/>
        <v>2</v>
      </c>
      <c r="M6" s="43">
        <f t="shared" si="2"/>
        <v>1</v>
      </c>
      <c r="N6" s="43">
        <f t="shared" si="2"/>
        <v>1</v>
      </c>
      <c r="O6" s="43">
        <f t="shared" si="2"/>
        <v>0</v>
      </c>
      <c r="P6" s="43">
        <f t="shared" si="2"/>
        <v>1</v>
      </c>
      <c r="Q6" s="43">
        <f t="shared" si="2"/>
        <v>0</v>
      </c>
      <c r="R6" s="43">
        <f t="shared" si="2"/>
        <v>0</v>
      </c>
      <c r="S6" s="43">
        <f t="shared" si="2"/>
        <v>0</v>
      </c>
      <c r="T6" s="44">
        <v>0</v>
      </c>
      <c r="U6" s="44">
        <v>0</v>
      </c>
    </row>
    <row r="7" spans="1:21" ht="15.75">
      <c r="A7" s="14" t="s">
        <v>9</v>
      </c>
      <c r="B7" s="31" t="s">
        <v>10</v>
      </c>
      <c r="C7" s="40">
        <f>$D7+$E7</f>
        <v>7</v>
      </c>
      <c r="D7" s="43">
        <f t="shared" si="1"/>
        <v>6</v>
      </c>
      <c r="E7" s="43">
        <f t="shared" si="1"/>
        <v>1</v>
      </c>
      <c r="F7" s="48">
        <v>3</v>
      </c>
      <c r="G7" s="48">
        <v>0</v>
      </c>
      <c r="H7" s="48">
        <v>0</v>
      </c>
      <c r="I7" s="48">
        <v>0</v>
      </c>
      <c r="J7" s="48">
        <v>1</v>
      </c>
      <c r="K7" s="48">
        <v>1</v>
      </c>
      <c r="L7" s="48">
        <v>1</v>
      </c>
      <c r="M7" s="48">
        <v>0</v>
      </c>
      <c r="N7" s="48">
        <v>0</v>
      </c>
      <c r="O7" s="48">
        <v>0</v>
      </c>
      <c r="P7" s="48">
        <v>1</v>
      </c>
      <c r="Q7" s="48">
        <v>0</v>
      </c>
      <c r="R7" s="48">
        <v>0</v>
      </c>
      <c r="S7" s="48">
        <v>0</v>
      </c>
      <c r="T7" s="49">
        <v>0</v>
      </c>
      <c r="U7" s="49">
        <v>0</v>
      </c>
    </row>
    <row r="8" spans="1:21" ht="15.75">
      <c r="A8" s="15" t="s">
        <v>44</v>
      </c>
      <c r="B8" s="33" t="s">
        <v>40</v>
      </c>
      <c r="C8" s="40">
        <f>$D8+$E8</f>
        <v>8</v>
      </c>
      <c r="D8" s="43">
        <f t="shared" si="1"/>
        <v>7</v>
      </c>
      <c r="E8" s="43">
        <f t="shared" si="1"/>
        <v>1</v>
      </c>
      <c r="F8" s="48">
        <v>2</v>
      </c>
      <c r="G8" s="48">
        <v>0</v>
      </c>
      <c r="H8" s="48">
        <v>1</v>
      </c>
      <c r="I8" s="48">
        <v>0</v>
      </c>
      <c r="J8" s="48">
        <v>2</v>
      </c>
      <c r="K8" s="48">
        <v>0</v>
      </c>
      <c r="L8" s="48">
        <v>1</v>
      </c>
      <c r="M8" s="48">
        <v>1</v>
      </c>
      <c r="N8" s="48">
        <v>1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9">
        <v>0</v>
      </c>
      <c r="U8" s="49">
        <v>0</v>
      </c>
    </row>
    <row r="9" spans="1:22" ht="15.75">
      <c r="A9" s="12" t="s">
        <v>35</v>
      </c>
      <c r="B9" s="32" t="s">
        <v>102</v>
      </c>
      <c r="C9" s="40">
        <f>SUM(C10:C34)</f>
        <v>544</v>
      </c>
      <c r="D9" s="42">
        <f t="shared" si="1"/>
        <v>373</v>
      </c>
      <c r="E9" s="42">
        <f t="shared" si="1"/>
        <v>171</v>
      </c>
      <c r="F9" s="42">
        <f aca="true" t="shared" si="3" ref="F9:U9">SUM(F10:F34)</f>
        <v>157</v>
      </c>
      <c r="G9" s="42">
        <f t="shared" si="3"/>
        <v>80</v>
      </c>
      <c r="H9" s="42">
        <f t="shared" si="3"/>
        <v>151</v>
      </c>
      <c r="I9" s="42">
        <f t="shared" si="3"/>
        <v>69</v>
      </c>
      <c r="J9" s="42">
        <f t="shared" si="3"/>
        <v>51</v>
      </c>
      <c r="K9" s="42">
        <f t="shared" si="3"/>
        <v>14</v>
      </c>
      <c r="L9" s="42">
        <f t="shared" si="3"/>
        <v>14</v>
      </c>
      <c r="M9" s="42">
        <f t="shared" si="3"/>
        <v>6</v>
      </c>
      <c r="N9" s="42">
        <f t="shared" si="3"/>
        <v>0</v>
      </c>
      <c r="O9" s="42">
        <f t="shared" si="3"/>
        <v>2</v>
      </c>
      <c r="P9" s="42">
        <f t="shared" si="3"/>
        <v>0</v>
      </c>
      <c r="Q9" s="42">
        <f t="shared" si="3"/>
        <v>0</v>
      </c>
      <c r="R9" s="42">
        <f t="shared" si="3"/>
        <v>0</v>
      </c>
      <c r="S9" s="42">
        <f t="shared" si="3"/>
        <v>0</v>
      </c>
      <c r="T9" s="42">
        <f t="shared" si="3"/>
        <v>0</v>
      </c>
      <c r="U9" s="42">
        <f t="shared" si="3"/>
        <v>0</v>
      </c>
      <c r="V9" s="10"/>
    </row>
    <row r="10" spans="1:21" ht="15.75">
      <c r="A10" s="15" t="s">
        <v>60</v>
      </c>
      <c r="B10" s="34" t="s">
        <v>65</v>
      </c>
      <c r="C10" s="40">
        <f>$D10+$E10</f>
        <v>3</v>
      </c>
      <c r="D10" s="43">
        <f t="shared" si="1"/>
        <v>0</v>
      </c>
      <c r="E10" s="43">
        <f t="shared" si="1"/>
        <v>3</v>
      </c>
      <c r="F10" s="48">
        <v>0</v>
      </c>
      <c r="G10" s="48">
        <v>2</v>
      </c>
      <c r="H10" s="48">
        <v>0</v>
      </c>
      <c r="I10" s="48">
        <v>1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9">
        <v>0</v>
      </c>
      <c r="U10" s="49">
        <v>0</v>
      </c>
    </row>
    <row r="11" spans="1:21" ht="15.75">
      <c r="A11" s="14" t="s">
        <v>24</v>
      </c>
      <c r="B11" s="31" t="s">
        <v>25</v>
      </c>
      <c r="C11" s="40">
        <f aca="true" t="shared" si="4" ref="C11:C33">$D11+$E11</f>
        <v>18</v>
      </c>
      <c r="D11" s="43">
        <f t="shared" si="1"/>
        <v>13</v>
      </c>
      <c r="E11" s="43">
        <f t="shared" si="1"/>
        <v>5</v>
      </c>
      <c r="F11" s="48">
        <v>9</v>
      </c>
      <c r="G11" s="48">
        <v>1</v>
      </c>
      <c r="H11" s="48">
        <v>4</v>
      </c>
      <c r="I11" s="48">
        <v>4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9">
        <v>0</v>
      </c>
      <c r="U11" s="49">
        <v>0</v>
      </c>
    </row>
    <row r="12" spans="1:21" ht="15.75">
      <c r="A12" s="14" t="s">
        <v>49</v>
      </c>
      <c r="B12" s="31" t="s">
        <v>68</v>
      </c>
      <c r="C12" s="40">
        <f t="shared" si="4"/>
        <v>28</v>
      </c>
      <c r="D12" s="43">
        <f t="shared" si="1"/>
        <v>18</v>
      </c>
      <c r="E12" s="43">
        <f t="shared" si="1"/>
        <v>10</v>
      </c>
      <c r="F12" s="48">
        <v>5</v>
      </c>
      <c r="G12" s="48">
        <v>5</v>
      </c>
      <c r="H12" s="48">
        <v>9</v>
      </c>
      <c r="I12" s="48">
        <v>5</v>
      </c>
      <c r="J12" s="48">
        <v>4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9">
        <v>0</v>
      </c>
      <c r="U12" s="49">
        <v>0</v>
      </c>
    </row>
    <row r="13" spans="1:21" ht="15.75">
      <c r="A13" s="14" t="s">
        <v>26</v>
      </c>
      <c r="B13" s="31" t="s">
        <v>89</v>
      </c>
      <c r="C13" s="40">
        <f t="shared" si="4"/>
        <v>38</v>
      </c>
      <c r="D13" s="43">
        <f t="shared" si="1"/>
        <v>21</v>
      </c>
      <c r="E13" s="43">
        <f t="shared" si="1"/>
        <v>17</v>
      </c>
      <c r="F13" s="48">
        <v>4</v>
      </c>
      <c r="G13" s="48">
        <v>7</v>
      </c>
      <c r="H13" s="48">
        <v>5</v>
      </c>
      <c r="I13" s="48">
        <v>3</v>
      </c>
      <c r="J13" s="48">
        <v>8</v>
      </c>
      <c r="K13" s="48">
        <v>5</v>
      </c>
      <c r="L13" s="48">
        <v>4</v>
      </c>
      <c r="M13" s="48">
        <v>2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9">
        <v>0</v>
      </c>
      <c r="U13" s="49">
        <v>0</v>
      </c>
    </row>
    <row r="14" spans="1:21" ht="15.75">
      <c r="A14" s="14" t="s">
        <v>20</v>
      </c>
      <c r="B14" s="31" t="s">
        <v>69</v>
      </c>
      <c r="C14" s="40">
        <f t="shared" si="4"/>
        <v>20</v>
      </c>
      <c r="D14" s="43">
        <f t="shared" si="1"/>
        <v>15</v>
      </c>
      <c r="E14" s="43">
        <f t="shared" si="1"/>
        <v>5</v>
      </c>
      <c r="F14" s="48">
        <v>5</v>
      </c>
      <c r="G14" s="48">
        <v>1</v>
      </c>
      <c r="H14" s="48">
        <v>1</v>
      </c>
      <c r="I14" s="48">
        <v>1</v>
      </c>
      <c r="J14" s="48">
        <v>7</v>
      </c>
      <c r="K14" s="48">
        <v>1</v>
      </c>
      <c r="L14" s="48">
        <v>2</v>
      </c>
      <c r="M14" s="48">
        <v>2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9">
        <v>0</v>
      </c>
      <c r="U14" s="49">
        <v>0</v>
      </c>
    </row>
    <row r="15" spans="1:21" ht="15.75">
      <c r="A15" s="14" t="s">
        <v>51</v>
      </c>
      <c r="B15" s="31" t="s">
        <v>70</v>
      </c>
      <c r="C15" s="40">
        <f t="shared" si="4"/>
        <v>31</v>
      </c>
      <c r="D15" s="43">
        <f t="shared" si="1"/>
        <v>16</v>
      </c>
      <c r="E15" s="43">
        <f t="shared" si="1"/>
        <v>15</v>
      </c>
      <c r="F15" s="48">
        <v>4</v>
      </c>
      <c r="G15" s="48">
        <v>6</v>
      </c>
      <c r="H15" s="48">
        <v>8</v>
      </c>
      <c r="I15" s="48">
        <v>5</v>
      </c>
      <c r="J15" s="48">
        <v>3</v>
      </c>
      <c r="K15" s="48">
        <v>4</v>
      </c>
      <c r="L15" s="48">
        <v>1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9">
        <v>0</v>
      </c>
      <c r="U15" s="49">
        <v>0</v>
      </c>
    </row>
    <row r="16" spans="1:21" ht="15.75">
      <c r="A16" s="14" t="s">
        <v>7</v>
      </c>
      <c r="B16" s="31" t="s">
        <v>21</v>
      </c>
      <c r="C16" s="40">
        <f t="shared" si="4"/>
        <v>17</v>
      </c>
      <c r="D16" s="43">
        <f t="shared" si="1"/>
        <v>14</v>
      </c>
      <c r="E16" s="43">
        <f t="shared" si="1"/>
        <v>3</v>
      </c>
      <c r="F16" s="48">
        <v>6</v>
      </c>
      <c r="G16" s="48">
        <v>2</v>
      </c>
      <c r="H16" s="48">
        <v>7</v>
      </c>
      <c r="I16" s="48">
        <v>1</v>
      </c>
      <c r="J16" s="48">
        <v>1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9">
        <v>0</v>
      </c>
      <c r="U16" s="49">
        <v>0</v>
      </c>
    </row>
    <row r="17" spans="1:21" ht="15.75">
      <c r="A17" s="14" t="s">
        <v>3</v>
      </c>
      <c r="B17" s="31" t="s">
        <v>19</v>
      </c>
      <c r="C17" s="40">
        <f t="shared" si="4"/>
        <v>32</v>
      </c>
      <c r="D17" s="43">
        <f t="shared" si="1"/>
        <v>14</v>
      </c>
      <c r="E17" s="43">
        <f t="shared" si="1"/>
        <v>18</v>
      </c>
      <c r="F17" s="48">
        <v>7</v>
      </c>
      <c r="G17" s="48">
        <v>9</v>
      </c>
      <c r="H17" s="48">
        <v>7</v>
      </c>
      <c r="I17" s="48">
        <v>9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9">
        <v>0</v>
      </c>
      <c r="U17" s="49">
        <v>0</v>
      </c>
    </row>
    <row r="18" spans="1:21" ht="15.75">
      <c r="A18" s="14" t="s">
        <v>17</v>
      </c>
      <c r="B18" s="31" t="s">
        <v>8</v>
      </c>
      <c r="C18" s="40">
        <f t="shared" si="4"/>
        <v>23</v>
      </c>
      <c r="D18" s="43">
        <f t="shared" si="1"/>
        <v>13</v>
      </c>
      <c r="E18" s="43">
        <f t="shared" si="1"/>
        <v>10</v>
      </c>
      <c r="F18" s="48">
        <v>7</v>
      </c>
      <c r="G18" s="48">
        <v>4</v>
      </c>
      <c r="H18" s="48">
        <v>6</v>
      </c>
      <c r="I18" s="48">
        <v>6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9">
        <v>0</v>
      </c>
      <c r="U18" s="49">
        <v>0</v>
      </c>
    </row>
    <row r="19" spans="1:21" ht="15.75">
      <c r="A19" s="14" t="s">
        <v>22</v>
      </c>
      <c r="B19" s="31" t="s">
        <v>4</v>
      </c>
      <c r="C19" s="40">
        <f t="shared" si="4"/>
        <v>31</v>
      </c>
      <c r="D19" s="43">
        <f t="shared" si="1"/>
        <v>15</v>
      </c>
      <c r="E19" s="43">
        <f t="shared" si="1"/>
        <v>16</v>
      </c>
      <c r="F19" s="48">
        <v>5</v>
      </c>
      <c r="G19" s="48">
        <v>7</v>
      </c>
      <c r="H19" s="48">
        <v>5</v>
      </c>
      <c r="I19" s="48">
        <v>6</v>
      </c>
      <c r="J19" s="48">
        <v>3</v>
      </c>
      <c r="K19" s="48">
        <v>1</v>
      </c>
      <c r="L19" s="48">
        <v>2</v>
      </c>
      <c r="M19" s="48">
        <v>2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9">
        <v>0</v>
      </c>
      <c r="U19" s="49">
        <v>0</v>
      </c>
    </row>
    <row r="20" spans="1:21" ht="15.75">
      <c r="A20" s="14" t="s">
        <v>42</v>
      </c>
      <c r="B20" s="31" t="s">
        <v>71</v>
      </c>
      <c r="C20" s="40">
        <f t="shared" si="4"/>
        <v>19</v>
      </c>
      <c r="D20" s="43">
        <f t="shared" si="1"/>
        <v>9</v>
      </c>
      <c r="E20" s="43">
        <f t="shared" si="1"/>
        <v>10</v>
      </c>
      <c r="F20" s="48">
        <v>2</v>
      </c>
      <c r="G20" s="48">
        <v>5</v>
      </c>
      <c r="H20" s="48">
        <v>7</v>
      </c>
      <c r="I20" s="48">
        <v>3</v>
      </c>
      <c r="J20" s="48">
        <v>0</v>
      </c>
      <c r="K20" s="48">
        <v>2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9">
        <v>0</v>
      </c>
      <c r="U20" s="49">
        <v>0</v>
      </c>
    </row>
    <row r="21" spans="1:21" ht="15.75">
      <c r="A21" s="14" t="s">
        <v>43</v>
      </c>
      <c r="B21" s="31" t="s">
        <v>23</v>
      </c>
      <c r="C21" s="40">
        <f t="shared" si="4"/>
        <v>19</v>
      </c>
      <c r="D21" s="43">
        <f t="shared" si="1"/>
        <v>8</v>
      </c>
      <c r="E21" s="43">
        <f t="shared" si="1"/>
        <v>11</v>
      </c>
      <c r="F21" s="48">
        <v>5</v>
      </c>
      <c r="G21" s="48">
        <v>7</v>
      </c>
      <c r="H21" s="48">
        <v>1</v>
      </c>
      <c r="I21" s="48">
        <v>4</v>
      </c>
      <c r="J21" s="48">
        <v>2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9">
        <v>0</v>
      </c>
      <c r="U21" s="49">
        <v>0</v>
      </c>
    </row>
    <row r="22" spans="1:21" ht="15.75">
      <c r="A22" s="14" t="s">
        <v>9</v>
      </c>
      <c r="B22" s="31" t="s">
        <v>10</v>
      </c>
      <c r="C22" s="40">
        <f t="shared" si="4"/>
        <v>5</v>
      </c>
      <c r="D22" s="43">
        <f aca="true" t="shared" si="5" ref="D22:E34">F22+H22+J22+L22+N22+P22+R22+T22+V22+X22</f>
        <v>3</v>
      </c>
      <c r="E22" s="43">
        <f t="shared" si="5"/>
        <v>2</v>
      </c>
      <c r="F22" s="48">
        <v>3</v>
      </c>
      <c r="G22" s="48">
        <v>1</v>
      </c>
      <c r="H22" s="48">
        <v>0</v>
      </c>
      <c r="I22" s="48">
        <v>1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9">
        <v>0</v>
      </c>
      <c r="U22" s="49">
        <v>0</v>
      </c>
    </row>
    <row r="23" spans="1:21" ht="15.75">
      <c r="A23" s="14" t="s">
        <v>5</v>
      </c>
      <c r="B23" s="31" t="s">
        <v>6</v>
      </c>
      <c r="C23" s="40">
        <f t="shared" si="4"/>
        <v>29</v>
      </c>
      <c r="D23" s="43">
        <f t="shared" si="5"/>
        <v>25</v>
      </c>
      <c r="E23" s="43">
        <f t="shared" si="5"/>
        <v>4</v>
      </c>
      <c r="F23" s="48">
        <v>9</v>
      </c>
      <c r="G23" s="48">
        <v>2</v>
      </c>
      <c r="H23" s="48">
        <v>8</v>
      </c>
      <c r="I23" s="48">
        <v>1</v>
      </c>
      <c r="J23" s="48">
        <v>5</v>
      </c>
      <c r="K23" s="48">
        <v>0</v>
      </c>
      <c r="L23" s="48">
        <v>3</v>
      </c>
      <c r="M23" s="48">
        <v>0</v>
      </c>
      <c r="N23" s="48">
        <v>0</v>
      </c>
      <c r="O23" s="48">
        <v>1</v>
      </c>
      <c r="P23" s="48">
        <v>0</v>
      </c>
      <c r="Q23" s="48">
        <v>0</v>
      </c>
      <c r="R23" s="48">
        <v>0</v>
      </c>
      <c r="S23" s="48">
        <v>0</v>
      </c>
      <c r="T23" s="49">
        <v>0</v>
      </c>
      <c r="U23" s="49">
        <v>0</v>
      </c>
    </row>
    <row r="24" spans="1:21" ht="15.75">
      <c r="A24" s="14" t="s">
        <v>59</v>
      </c>
      <c r="B24" s="31" t="s">
        <v>72</v>
      </c>
      <c r="C24" s="40">
        <f t="shared" si="4"/>
        <v>19</v>
      </c>
      <c r="D24" s="43">
        <f t="shared" si="5"/>
        <v>13</v>
      </c>
      <c r="E24" s="43">
        <f t="shared" si="5"/>
        <v>6</v>
      </c>
      <c r="F24" s="48">
        <v>5</v>
      </c>
      <c r="G24" s="48">
        <v>2</v>
      </c>
      <c r="H24" s="48">
        <v>7</v>
      </c>
      <c r="I24" s="48">
        <v>3</v>
      </c>
      <c r="J24" s="48">
        <v>0</v>
      </c>
      <c r="K24" s="48">
        <v>1</v>
      </c>
      <c r="L24" s="48">
        <v>1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9">
        <v>0</v>
      </c>
      <c r="U24" s="49">
        <v>0</v>
      </c>
    </row>
    <row r="25" spans="1:21" ht="15.75">
      <c r="A25" s="14" t="s">
        <v>11</v>
      </c>
      <c r="B25" s="31" t="s">
        <v>73</v>
      </c>
      <c r="C25" s="40">
        <f t="shared" si="4"/>
        <v>10</v>
      </c>
      <c r="D25" s="43">
        <f t="shared" si="5"/>
        <v>9</v>
      </c>
      <c r="E25" s="43">
        <f t="shared" si="5"/>
        <v>1</v>
      </c>
      <c r="F25" s="48">
        <v>2</v>
      </c>
      <c r="G25" s="48">
        <v>1</v>
      </c>
      <c r="H25" s="48">
        <v>6</v>
      </c>
      <c r="I25" s="48">
        <v>0</v>
      </c>
      <c r="J25" s="48">
        <v>1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9">
        <v>0</v>
      </c>
      <c r="U25" s="49">
        <v>0</v>
      </c>
    </row>
    <row r="26" spans="1:21" ht="15.75">
      <c r="A26" s="14" t="s">
        <v>37</v>
      </c>
      <c r="B26" s="31" t="s">
        <v>74</v>
      </c>
      <c r="C26" s="40">
        <f t="shared" si="4"/>
        <v>9</v>
      </c>
      <c r="D26" s="43">
        <f t="shared" si="5"/>
        <v>8</v>
      </c>
      <c r="E26" s="43">
        <f t="shared" si="5"/>
        <v>1</v>
      </c>
      <c r="F26" s="48">
        <v>5</v>
      </c>
      <c r="G26" s="48">
        <v>1</v>
      </c>
      <c r="H26" s="48"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9">
        <v>0</v>
      </c>
      <c r="U26" s="49">
        <v>0</v>
      </c>
    </row>
    <row r="27" spans="1:21" ht="15.75">
      <c r="A27" s="14" t="s">
        <v>16</v>
      </c>
      <c r="B27" s="31" t="s">
        <v>75</v>
      </c>
      <c r="C27" s="40">
        <f t="shared" si="4"/>
        <v>57</v>
      </c>
      <c r="D27" s="43">
        <f t="shared" si="5"/>
        <v>53</v>
      </c>
      <c r="E27" s="43">
        <f t="shared" si="5"/>
        <v>4</v>
      </c>
      <c r="F27" s="48">
        <v>23</v>
      </c>
      <c r="G27" s="48">
        <v>1</v>
      </c>
      <c r="H27" s="48">
        <v>21</v>
      </c>
      <c r="I27" s="48">
        <v>2</v>
      </c>
      <c r="J27" s="48">
        <v>8</v>
      </c>
      <c r="K27" s="48">
        <v>0</v>
      </c>
      <c r="L27" s="48">
        <v>1</v>
      </c>
      <c r="M27" s="48">
        <v>0</v>
      </c>
      <c r="N27" s="48">
        <v>0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9">
        <v>0</v>
      </c>
      <c r="U27" s="49">
        <v>0</v>
      </c>
    </row>
    <row r="28" spans="1:21" ht="15.75">
      <c r="A28" s="14" t="s">
        <v>12</v>
      </c>
      <c r="B28" s="31" t="s">
        <v>14</v>
      </c>
      <c r="C28" s="40">
        <f t="shared" si="4"/>
        <v>20</v>
      </c>
      <c r="D28" s="43">
        <f t="shared" si="5"/>
        <v>15</v>
      </c>
      <c r="E28" s="43">
        <f t="shared" si="5"/>
        <v>5</v>
      </c>
      <c r="F28" s="48">
        <v>9</v>
      </c>
      <c r="G28" s="48">
        <v>3</v>
      </c>
      <c r="H28" s="48">
        <v>4</v>
      </c>
      <c r="I28" s="48">
        <v>2</v>
      </c>
      <c r="J28" s="48">
        <v>2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9">
        <v>0</v>
      </c>
      <c r="U28" s="49">
        <v>0</v>
      </c>
    </row>
    <row r="29" spans="1:21" ht="15.75">
      <c r="A29" s="14" t="s">
        <v>13</v>
      </c>
      <c r="B29" s="31" t="s">
        <v>76</v>
      </c>
      <c r="C29" s="40">
        <f t="shared" si="4"/>
        <v>38</v>
      </c>
      <c r="D29" s="43">
        <f t="shared" si="5"/>
        <v>28</v>
      </c>
      <c r="E29" s="43">
        <f t="shared" si="5"/>
        <v>10</v>
      </c>
      <c r="F29" s="48">
        <v>12</v>
      </c>
      <c r="G29" s="48">
        <v>6</v>
      </c>
      <c r="H29" s="48">
        <v>16</v>
      </c>
      <c r="I29" s="48">
        <v>4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9">
        <v>0</v>
      </c>
      <c r="U29" s="49">
        <v>0</v>
      </c>
    </row>
    <row r="30" spans="1:21" ht="15.75">
      <c r="A30" s="14" t="s">
        <v>15</v>
      </c>
      <c r="B30" s="31" t="s">
        <v>76</v>
      </c>
      <c r="C30" s="40">
        <f t="shared" si="4"/>
        <v>29</v>
      </c>
      <c r="D30" s="43">
        <f t="shared" si="5"/>
        <v>26</v>
      </c>
      <c r="E30" s="43">
        <f t="shared" si="5"/>
        <v>3</v>
      </c>
      <c r="F30" s="48">
        <v>11</v>
      </c>
      <c r="G30" s="48">
        <v>1</v>
      </c>
      <c r="H30" s="48">
        <v>11</v>
      </c>
      <c r="I30" s="48">
        <v>2</v>
      </c>
      <c r="J30" s="48">
        <v>4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9">
        <v>0</v>
      </c>
      <c r="U30" s="49">
        <v>0</v>
      </c>
    </row>
    <row r="31" spans="1:21" ht="15.75">
      <c r="A31" s="14" t="s">
        <v>58</v>
      </c>
      <c r="B31" s="31" t="s">
        <v>40</v>
      </c>
      <c r="C31" s="40">
        <f t="shared" si="4"/>
        <v>0</v>
      </c>
      <c r="D31" s="43">
        <f t="shared" si="5"/>
        <v>0</v>
      </c>
      <c r="E31" s="43">
        <f t="shared" si="5"/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9">
        <v>0</v>
      </c>
      <c r="U31" s="49">
        <v>0</v>
      </c>
    </row>
    <row r="32" spans="1:21" ht="15.75">
      <c r="A32" s="14" t="s">
        <v>62</v>
      </c>
      <c r="B32" s="31" t="s">
        <v>40</v>
      </c>
      <c r="C32" s="40">
        <f>$D32+$E32</f>
        <v>48</v>
      </c>
      <c r="D32" s="43">
        <f t="shared" si="5"/>
        <v>36</v>
      </c>
      <c r="E32" s="43">
        <f t="shared" si="5"/>
        <v>12</v>
      </c>
      <c r="F32" s="48">
        <v>19</v>
      </c>
      <c r="G32" s="48">
        <v>6</v>
      </c>
      <c r="H32" s="48">
        <v>14</v>
      </c>
      <c r="I32" s="48">
        <v>6</v>
      </c>
      <c r="J32" s="48">
        <v>3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9">
        <v>0</v>
      </c>
      <c r="U32" s="49">
        <v>0</v>
      </c>
    </row>
    <row r="33" spans="1:21" ht="15.75">
      <c r="A33" s="14" t="s">
        <v>63</v>
      </c>
      <c r="B33" s="31" t="s">
        <v>103</v>
      </c>
      <c r="C33" s="40">
        <f t="shared" si="4"/>
        <v>1</v>
      </c>
      <c r="D33" s="43">
        <f t="shared" si="5"/>
        <v>1</v>
      </c>
      <c r="E33" s="43">
        <f t="shared" si="5"/>
        <v>0</v>
      </c>
      <c r="F33" s="48">
        <v>0</v>
      </c>
      <c r="G33" s="48">
        <v>0</v>
      </c>
      <c r="H33" s="48">
        <v>1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9">
        <v>0</v>
      </c>
      <c r="U33" s="49">
        <v>0</v>
      </c>
    </row>
    <row r="34" spans="1:21" ht="15" customHeight="1">
      <c r="A34" s="16" t="s">
        <v>61</v>
      </c>
      <c r="B34" s="35" t="s">
        <v>14</v>
      </c>
      <c r="C34" s="40">
        <f>$D34+$E34</f>
        <v>0</v>
      </c>
      <c r="D34" s="43">
        <f t="shared" si="5"/>
        <v>0</v>
      </c>
      <c r="E34" s="43">
        <f t="shared" si="5"/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</row>
    <row r="35" spans="1:21" ht="13.5">
      <c r="A35" s="30" t="s">
        <v>88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</sheetData>
  <sheetProtection/>
  <mergeCells count="2"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Y14" sqref="Y14"/>
    </sheetView>
  </sheetViews>
  <sheetFormatPr defaultColWidth="9.140625" defaultRowHeight="12.75"/>
  <cols>
    <col min="1" max="2" width="9.140625" style="7" customWidth="1"/>
    <col min="3" max="3" width="23.57421875" style="7" customWidth="1"/>
    <col min="4" max="4" width="5.421875" style="7" customWidth="1"/>
    <col min="5" max="23" width="4.7109375" style="7" customWidth="1"/>
    <col min="24" max="16384" width="9.140625" style="7" customWidth="1"/>
  </cols>
  <sheetData>
    <row r="1" ht="21">
      <c r="F1" s="1" t="s">
        <v>29</v>
      </c>
    </row>
    <row r="2" spans="1:4" ht="15.75">
      <c r="A2" s="52" t="s">
        <v>107</v>
      </c>
      <c r="B2" s="53"/>
      <c r="C2" s="53"/>
      <c r="D2" s="45"/>
    </row>
    <row r="3" spans="1:23" ht="13.5">
      <c r="A3" s="88" t="s">
        <v>30</v>
      </c>
      <c r="B3" s="89"/>
      <c r="C3" s="89"/>
      <c r="D3" s="89"/>
      <c r="E3" s="78" t="s">
        <v>31</v>
      </c>
      <c r="F3" s="79"/>
      <c r="G3" s="79"/>
      <c r="H3" s="76" t="s">
        <v>78</v>
      </c>
      <c r="I3" s="77"/>
      <c r="J3" s="76" t="s">
        <v>79</v>
      </c>
      <c r="K3" s="77"/>
      <c r="L3" s="76" t="s">
        <v>80</v>
      </c>
      <c r="M3" s="77"/>
      <c r="N3" s="76" t="s">
        <v>81</v>
      </c>
      <c r="O3" s="77"/>
      <c r="P3" s="76" t="s">
        <v>82</v>
      </c>
      <c r="Q3" s="77"/>
      <c r="R3" s="76" t="s">
        <v>83</v>
      </c>
      <c r="S3" s="77"/>
      <c r="T3" s="83" t="s">
        <v>84</v>
      </c>
      <c r="U3" s="84"/>
      <c r="V3" s="76" t="s">
        <v>85</v>
      </c>
      <c r="W3" s="77"/>
    </row>
    <row r="4" spans="1:23" ht="13.5">
      <c r="A4" s="89"/>
      <c r="B4" s="89"/>
      <c r="C4" s="89"/>
      <c r="D4" s="89"/>
      <c r="E4" s="36" t="s">
        <v>32</v>
      </c>
      <c r="F4" s="36" t="s">
        <v>0</v>
      </c>
      <c r="G4" s="36" t="s">
        <v>1</v>
      </c>
      <c r="H4" s="36" t="s">
        <v>0</v>
      </c>
      <c r="I4" s="36" t="s">
        <v>1</v>
      </c>
      <c r="J4" s="36" t="s">
        <v>0</v>
      </c>
      <c r="K4" s="36" t="s">
        <v>1</v>
      </c>
      <c r="L4" s="36" t="s">
        <v>0</v>
      </c>
      <c r="M4" s="36" t="s">
        <v>1</v>
      </c>
      <c r="N4" s="36" t="s">
        <v>0</v>
      </c>
      <c r="O4" s="36" t="s">
        <v>1</v>
      </c>
      <c r="P4" s="36" t="s">
        <v>0</v>
      </c>
      <c r="Q4" s="36" t="s">
        <v>1</v>
      </c>
      <c r="R4" s="36" t="s">
        <v>0</v>
      </c>
      <c r="S4" s="36" t="s">
        <v>1</v>
      </c>
      <c r="T4" s="36" t="s">
        <v>0</v>
      </c>
      <c r="U4" s="36" t="s">
        <v>1</v>
      </c>
      <c r="V4" s="36" t="s">
        <v>0</v>
      </c>
      <c r="W4" s="36" t="s">
        <v>1</v>
      </c>
    </row>
    <row r="5" spans="1:23" ht="15.75">
      <c r="A5" s="90" t="s">
        <v>38</v>
      </c>
      <c r="B5" s="91"/>
      <c r="C5" s="91"/>
      <c r="D5" s="8" t="s">
        <v>34</v>
      </c>
      <c r="E5" s="40">
        <f>$F5+$G5</f>
        <v>417</v>
      </c>
      <c r="F5" s="40">
        <f>H5+J5+L5+N5+P5+R5+T5+V5+X5+Z5</f>
        <v>265</v>
      </c>
      <c r="G5" s="40">
        <f>I5+K5+M5+O5+Q5+S5+U5+W5+Y5+AA5</f>
        <v>152</v>
      </c>
      <c r="H5" s="40">
        <f aca="true" t="shared" si="0" ref="H5:W5">SUM(H6:H25)</f>
        <v>121</v>
      </c>
      <c r="I5" s="40">
        <f t="shared" si="0"/>
        <v>83</v>
      </c>
      <c r="J5" s="40">
        <f t="shared" si="0"/>
        <v>66</v>
      </c>
      <c r="K5" s="40">
        <f t="shared" si="0"/>
        <v>34</v>
      </c>
      <c r="L5" s="40">
        <f t="shared" si="0"/>
        <v>28</v>
      </c>
      <c r="M5" s="40">
        <f t="shared" si="0"/>
        <v>12</v>
      </c>
      <c r="N5" s="40">
        <f t="shared" si="0"/>
        <v>35</v>
      </c>
      <c r="O5" s="40">
        <f t="shared" si="0"/>
        <v>8</v>
      </c>
      <c r="P5" s="40">
        <f t="shared" si="0"/>
        <v>12</v>
      </c>
      <c r="Q5" s="40">
        <f t="shared" si="0"/>
        <v>13</v>
      </c>
      <c r="R5" s="40">
        <f t="shared" si="0"/>
        <v>3</v>
      </c>
      <c r="S5" s="40">
        <f t="shared" si="0"/>
        <v>2</v>
      </c>
      <c r="T5" s="40">
        <f t="shared" si="0"/>
        <v>0</v>
      </c>
      <c r="U5" s="40">
        <f t="shared" si="0"/>
        <v>0</v>
      </c>
      <c r="V5" s="40">
        <f t="shared" si="0"/>
        <v>0</v>
      </c>
      <c r="W5" s="40">
        <f t="shared" si="0"/>
        <v>0</v>
      </c>
    </row>
    <row r="6" spans="1:23" ht="15.75">
      <c r="A6" s="80" t="s">
        <v>54</v>
      </c>
      <c r="B6" s="81"/>
      <c r="C6" s="82"/>
      <c r="D6" s="37" t="s">
        <v>25</v>
      </c>
      <c r="E6" s="40">
        <f aca="true" t="shared" si="1" ref="E6:E19">$F6+$G6</f>
        <v>22</v>
      </c>
      <c r="F6" s="43">
        <f>H6+J6+L6+N6+P6+R6+T6+V6+X6+Z6</f>
        <v>7</v>
      </c>
      <c r="G6" s="43">
        <f>I6+K6+M6+O6+Q6+S6+U6+W6+Y6+AA6</f>
        <v>15</v>
      </c>
      <c r="H6" s="48">
        <v>3</v>
      </c>
      <c r="I6" s="48">
        <v>8</v>
      </c>
      <c r="J6" s="48">
        <v>4</v>
      </c>
      <c r="K6" s="48">
        <v>6</v>
      </c>
      <c r="L6" s="48">
        <v>0</v>
      </c>
      <c r="M6" s="48">
        <v>1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98">
        <v>0</v>
      </c>
      <c r="W6" s="98">
        <v>0</v>
      </c>
    </row>
    <row r="7" spans="1:23" ht="15.75">
      <c r="A7" s="80" t="s">
        <v>53</v>
      </c>
      <c r="B7" s="81"/>
      <c r="C7" s="82"/>
      <c r="D7" s="37" t="s">
        <v>52</v>
      </c>
      <c r="E7" s="40">
        <f t="shared" si="1"/>
        <v>33</v>
      </c>
      <c r="F7" s="43">
        <f aca="true" t="shared" si="2" ref="F7:F19">H7+J7+L7+N7+P7+R7+T7+V7+X7+Z7</f>
        <v>18</v>
      </c>
      <c r="G7" s="43">
        <f aca="true" t="shared" si="3" ref="G7:G19">I7+K7+M7+O7+Q7+S7+U7+W7+Y7+AA7</f>
        <v>15</v>
      </c>
      <c r="H7" s="48">
        <v>6</v>
      </c>
      <c r="I7" s="48">
        <v>6</v>
      </c>
      <c r="J7" s="48">
        <v>3</v>
      </c>
      <c r="K7" s="48">
        <v>2</v>
      </c>
      <c r="L7" s="48">
        <v>2</v>
      </c>
      <c r="M7" s="48">
        <v>2</v>
      </c>
      <c r="N7" s="48">
        <v>4</v>
      </c>
      <c r="O7" s="48">
        <v>1</v>
      </c>
      <c r="P7" s="48">
        <v>3</v>
      </c>
      <c r="Q7" s="48">
        <v>4</v>
      </c>
      <c r="R7" s="48">
        <v>0</v>
      </c>
      <c r="S7" s="48">
        <v>0</v>
      </c>
      <c r="T7" s="48">
        <v>0</v>
      </c>
      <c r="U7" s="48">
        <v>0</v>
      </c>
      <c r="V7" s="98">
        <v>0</v>
      </c>
      <c r="W7" s="98">
        <v>0</v>
      </c>
    </row>
    <row r="8" spans="1:23" ht="15.75">
      <c r="A8" s="90" t="s">
        <v>26</v>
      </c>
      <c r="B8" s="91"/>
      <c r="C8" s="91"/>
      <c r="D8" s="37" t="s">
        <v>36</v>
      </c>
      <c r="E8" s="40">
        <f t="shared" si="1"/>
        <v>81</v>
      </c>
      <c r="F8" s="43">
        <f t="shared" si="2"/>
        <v>48</v>
      </c>
      <c r="G8" s="43">
        <f t="shared" si="3"/>
        <v>33</v>
      </c>
      <c r="H8" s="48">
        <v>14</v>
      </c>
      <c r="I8" s="48">
        <v>11</v>
      </c>
      <c r="J8" s="48">
        <v>9</v>
      </c>
      <c r="K8" s="48">
        <v>4</v>
      </c>
      <c r="L8" s="48">
        <v>8</v>
      </c>
      <c r="M8" s="48">
        <v>7</v>
      </c>
      <c r="N8" s="48">
        <v>12</v>
      </c>
      <c r="O8" s="48">
        <v>5</v>
      </c>
      <c r="P8" s="48">
        <v>2</v>
      </c>
      <c r="Q8" s="48">
        <v>5</v>
      </c>
      <c r="R8" s="48">
        <v>3</v>
      </c>
      <c r="S8" s="48">
        <v>1</v>
      </c>
      <c r="T8" s="48">
        <v>0</v>
      </c>
      <c r="U8" s="48">
        <v>0</v>
      </c>
      <c r="V8" s="98">
        <v>0</v>
      </c>
      <c r="W8" s="98">
        <v>0</v>
      </c>
    </row>
    <row r="9" spans="1:23" ht="15.75">
      <c r="A9" s="80" t="s">
        <v>20</v>
      </c>
      <c r="B9" s="81"/>
      <c r="C9" s="82"/>
      <c r="D9" s="37" t="s">
        <v>21</v>
      </c>
      <c r="E9" s="40">
        <f t="shared" si="1"/>
        <v>31</v>
      </c>
      <c r="F9" s="43">
        <f t="shared" si="2"/>
        <v>20</v>
      </c>
      <c r="G9" s="43">
        <f t="shared" si="3"/>
        <v>11</v>
      </c>
      <c r="H9" s="48">
        <v>10</v>
      </c>
      <c r="I9" s="48">
        <v>5</v>
      </c>
      <c r="J9" s="48">
        <v>5</v>
      </c>
      <c r="K9" s="48">
        <v>4</v>
      </c>
      <c r="L9" s="48">
        <v>3</v>
      </c>
      <c r="M9" s="48">
        <v>1</v>
      </c>
      <c r="N9" s="48">
        <v>1</v>
      </c>
      <c r="O9" s="48">
        <v>1</v>
      </c>
      <c r="P9" s="48">
        <v>1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98">
        <v>0</v>
      </c>
      <c r="W9" s="98">
        <v>0</v>
      </c>
    </row>
    <row r="10" spans="1:23" ht="15.75">
      <c r="A10" s="80" t="s">
        <v>3</v>
      </c>
      <c r="B10" s="81"/>
      <c r="C10" s="82"/>
      <c r="D10" s="37" t="s">
        <v>4</v>
      </c>
      <c r="E10" s="40">
        <f t="shared" si="1"/>
        <v>42</v>
      </c>
      <c r="F10" s="43">
        <f t="shared" si="2"/>
        <v>23</v>
      </c>
      <c r="G10" s="43">
        <f t="shared" si="3"/>
        <v>19</v>
      </c>
      <c r="H10" s="48">
        <v>11</v>
      </c>
      <c r="I10" s="48">
        <v>8</v>
      </c>
      <c r="J10" s="48">
        <v>10</v>
      </c>
      <c r="K10" s="48">
        <v>9</v>
      </c>
      <c r="L10" s="48">
        <v>1</v>
      </c>
      <c r="M10" s="48">
        <v>0</v>
      </c>
      <c r="N10" s="48">
        <v>0</v>
      </c>
      <c r="O10" s="48">
        <v>0</v>
      </c>
      <c r="P10" s="48">
        <v>1</v>
      </c>
      <c r="Q10" s="48">
        <v>2</v>
      </c>
      <c r="R10" s="48">
        <v>0</v>
      </c>
      <c r="S10" s="48">
        <v>0</v>
      </c>
      <c r="T10" s="48">
        <v>0</v>
      </c>
      <c r="U10" s="48">
        <v>0</v>
      </c>
      <c r="V10" s="98">
        <v>0</v>
      </c>
      <c r="W10" s="98">
        <v>0</v>
      </c>
    </row>
    <row r="11" spans="1:23" ht="15.75">
      <c r="A11" s="85" t="s">
        <v>45</v>
      </c>
      <c r="B11" s="86"/>
      <c r="C11" s="87"/>
      <c r="D11" s="37" t="s">
        <v>23</v>
      </c>
      <c r="E11" s="40">
        <f t="shared" si="1"/>
        <v>6</v>
      </c>
      <c r="F11" s="43">
        <f t="shared" si="2"/>
        <v>6</v>
      </c>
      <c r="G11" s="43">
        <f t="shared" si="3"/>
        <v>0</v>
      </c>
      <c r="H11" s="48">
        <v>0</v>
      </c>
      <c r="I11" s="48">
        <v>0</v>
      </c>
      <c r="J11" s="48">
        <v>0</v>
      </c>
      <c r="K11" s="48">
        <v>0</v>
      </c>
      <c r="L11" s="48">
        <v>1</v>
      </c>
      <c r="M11" s="48">
        <v>0</v>
      </c>
      <c r="N11" s="48">
        <v>5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98">
        <v>0</v>
      </c>
      <c r="W11" s="98">
        <v>0</v>
      </c>
    </row>
    <row r="12" spans="1:23" ht="15.75">
      <c r="A12" s="85" t="s">
        <v>46</v>
      </c>
      <c r="B12" s="86"/>
      <c r="C12" s="87"/>
      <c r="D12" s="37" t="s">
        <v>40</v>
      </c>
      <c r="E12" s="40">
        <f t="shared" si="1"/>
        <v>24</v>
      </c>
      <c r="F12" s="43">
        <f t="shared" si="2"/>
        <v>21</v>
      </c>
      <c r="G12" s="43">
        <f t="shared" si="3"/>
        <v>3</v>
      </c>
      <c r="H12" s="48">
        <v>9</v>
      </c>
      <c r="I12" s="48">
        <v>1</v>
      </c>
      <c r="J12" s="48">
        <v>5</v>
      </c>
      <c r="K12" s="48">
        <v>1</v>
      </c>
      <c r="L12" s="48">
        <v>3</v>
      </c>
      <c r="M12" s="48">
        <v>0</v>
      </c>
      <c r="N12" s="48">
        <v>2</v>
      </c>
      <c r="O12" s="48">
        <v>0</v>
      </c>
      <c r="P12" s="48">
        <v>2</v>
      </c>
      <c r="Q12" s="48">
        <v>1</v>
      </c>
      <c r="R12" s="48">
        <v>0</v>
      </c>
      <c r="S12" s="48">
        <v>0</v>
      </c>
      <c r="T12" s="48">
        <v>0</v>
      </c>
      <c r="U12" s="48">
        <v>0</v>
      </c>
      <c r="V12" s="98">
        <v>0</v>
      </c>
      <c r="W12" s="98">
        <v>0</v>
      </c>
    </row>
    <row r="13" spans="1:23" ht="15.75">
      <c r="A13" s="85" t="s">
        <v>47</v>
      </c>
      <c r="B13" s="86"/>
      <c r="C13" s="87"/>
      <c r="D13" s="37" t="s">
        <v>14</v>
      </c>
      <c r="E13" s="40">
        <f t="shared" si="1"/>
        <v>4</v>
      </c>
      <c r="F13" s="43">
        <f t="shared" si="2"/>
        <v>4</v>
      </c>
      <c r="G13" s="43">
        <f t="shared" si="3"/>
        <v>0</v>
      </c>
      <c r="H13" s="48">
        <v>0</v>
      </c>
      <c r="I13" s="48">
        <v>0</v>
      </c>
      <c r="J13" s="48">
        <v>0</v>
      </c>
      <c r="K13" s="48">
        <v>0</v>
      </c>
      <c r="L13" s="48">
        <v>3</v>
      </c>
      <c r="M13" s="48">
        <v>0</v>
      </c>
      <c r="N13" s="48">
        <v>1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98">
        <v>0</v>
      </c>
      <c r="W13" s="98">
        <v>0</v>
      </c>
    </row>
    <row r="14" spans="1:23" ht="15.75">
      <c r="A14" s="85" t="s">
        <v>48</v>
      </c>
      <c r="B14" s="86"/>
      <c r="C14" s="87"/>
      <c r="D14" s="37" t="s">
        <v>76</v>
      </c>
      <c r="E14" s="40">
        <f t="shared" si="1"/>
        <v>20</v>
      </c>
      <c r="F14" s="43">
        <f t="shared" si="2"/>
        <v>18</v>
      </c>
      <c r="G14" s="43">
        <f t="shared" si="3"/>
        <v>2</v>
      </c>
      <c r="H14" s="48">
        <v>5</v>
      </c>
      <c r="I14" s="48">
        <v>0</v>
      </c>
      <c r="J14" s="48">
        <v>4</v>
      </c>
      <c r="K14" s="48">
        <v>1</v>
      </c>
      <c r="L14" s="48">
        <v>3</v>
      </c>
      <c r="M14" s="48">
        <v>0</v>
      </c>
      <c r="N14" s="48">
        <v>5</v>
      </c>
      <c r="O14" s="48">
        <v>0</v>
      </c>
      <c r="P14" s="48">
        <v>1</v>
      </c>
      <c r="Q14" s="48">
        <v>1</v>
      </c>
      <c r="R14" s="48">
        <v>0</v>
      </c>
      <c r="S14" s="48">
        <v>0</v>
      </c>
      <c r="T14" s="48">
        <v>0</v>
      </c>
      <c r="U14" s="48">
        <v>0</v>
      </c>
      <c r="V14" s="98">
        <v>0</v>
      </c>
      <c r="W14" s="98">
        <v>0</v>
      </c>
    </row>
    <row r="15" spans="1:23" ht="15.75">
      <c r="A15" s="92" t="s">
        <v>39</v>
      </c>
      <c r="B15" s="92"/>
      <c r="C15" s="92"/>
      <c r="D15" s="38" t="s">
        <v>104</v>
      </c>
      <c r="E15" s="40">
        <f t="shared" si="1"/>
        <v>76</v>
      </c>
      <c r="F15" s="43">
        <f t="shared" si="2"/>
        <v>51</v>
      </c>
      <c r="G15" s="43">
        <f t="shared" si="3"/>
        <v>25</v>
      </c>
      <c r="H15" s="48">
        <v>33</v>
      </c>
      <c r="I15" s="48">
        <v>24</v>
      </c>
      <c r="J15" s="48">
        <v>15</v>
      </c>
      <c r="K15" s="48">
        <v>1</v>
      </c>
      <c r="L15" s="48">
        <v>2</v>
      </c>
      <c r="M15" s="48">
        <v>0</v>
      </c>
      <c r="N15" s="48">
        <v>1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98">
        <v>0</v>
      </c>
      <c r="W15" s="98">
        <v>0</v>
      </c>
    </row>
    <row r="16" spans="1:23" ht="15.75">
      <c r="A16" s="93" t="s">
        <v>55</v>
      </c>
      <c r="B16" s="94"/>
      <c r="C16" s="95"/>
      <c r="D16" s="38" t="s">
        <v>105</v>
      </c>
      <c r="E16" s="40">
        <f t="shared" si="1"/>
        <v>20</v>
      </c>
      <c r="F16" s="43">
        <f t="shared" si="2"/>
        <v>11</v>
      </c>
      <c r="G16" s="43">
        <f t="shared" si="3"/>
        <v>9</v>
      </c>
      <c r="H16" s="48">
        <v>2</v>
      </c>
      <c r="I16" s="48">
        <v>4</v>
      </c>
      <c r="J16" s="48">
        <v>5</v>
      </c>
      <c r="K16" s="48">
        <v>2</v>
      </c>
      <c r="L16" s="48">
        <v>2</v>
      </c>
      <c r="M16" s="48">
        <v>1</v>
      </c>
      <c r="N16" s="48">
        <v>2</v>
      </c>
      <c r="O16" s="48">
        <v>1</v>
      </c>
      <c r="P16" s="48">
        <v>0</v>
      </c>
      <c r="Q16" s="48">
        <v>0</v>
      </c>
      <c r="R16" s="48">
        <v>0</v>
      </c>
      <c r="S16" s="48">
        <v>1</v>
      </c>
      <c r="T16" s="48">
        <v>0</v>
      </c>
      <c r="U16" s="48">
        <v>0</v>
      </c>
      <c r="V16" s="98">
        <v>0</v>
      </c>
      <c r="W16" s="98">
        <v>0</v>
      </c>
    </row>
    <row r="17" spans="1:23" ht="15">
      <c r="A17" s="94" t="s">
        <v>56</v>
      </c>
      <c r="B17" s="96"/>
      <c r="C17" s="97"/>
      <c r="D17" s="38" t="s">
        <v>105</v>
      </c>
      <c r="E17" s="40">
        <f t="shared" si="1"/>
        <v>3</v>
      </c>
      <c r="F17" s="43">
        <f t="shared" si="2"/>
        <v>1</v>
      </c>
      <c r="G17" s="43">
        <f t="shared" si="3"/>
        <v>2</v>
      </c>
      <c r="H17" s="48">
        <v>0</v>
      </c>
      <c r="I17" s="48">
        <v>2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1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98">
        <v>0</v>
      </c>
      <c r="W17" s="98">
        <v>0</v>
      </c>
    </row>
    <row r="18" spans="1:23" ht="15">
      <c r="A18" s="94" t="s">
        <v>57</v>
      </c>
      <c r="B18" s="96"/>
      <c r="C18" s="97"/>
      <c r="D18" s="38" t="s">
        <v>105</v>
      </c>
      <c r="E18" s="40">
        <f t="shared" si="1"/>
        <v>25</v>
      </c>
      <c r="F18" s="43">
        <f t="shared" si="2"/>
        <v>14</v>
      </c>
      <c r="G18" s="43">
        <f t="shared" si="3"/>
        <v>11</v>
      </c>
      <c r="H18" s="48">
        <v>10</v>
      </c>
      <c r="I18" s="48">
        <v>10</v>
      </c>
      <c r="J18" s="48">
        <v>2</v>
      </c>
      <c r="K18" s="48">
        <v>1</v>
      </c>
      <c r="L18" s="48">
        <v>0</v>
      </c>
      <c r="M18" s="48">
        <v>0</v>
      </c>
      <c r="N18" s="48">
        <v>2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98">
        <v>0</v>
      </c>
      <c r="W18" s="98">
        <v>0</v>
      </c>
    </row>
    <row r="19" spans="1:23" ht="15.75">
      <c r="A19" s="92" t="s">
        <v>41</v>
      </c>
      <c r="B19" s="92"/>
      <c r="C19" s="92"/>
      <c r="D19" s="38" t="s">
        <v>106</v>
      </c>
      <c r="E19" s="40">
        <f t="shared" si="1"/>
        <v>30</v>
      </c>
      <c r="F19" s="43">
        <f t="shared" si="2"/>
        <v>23</v>
      </c>
      <c r="G19" s="43">
        <f t="shared" si="3"/>
        <v>7</v>
      </c>
      <c r="H19" s="48">
        <v>18</v>
      </c>
      <c r="I19" s="48">
        <v>4</v>
      </c>
      <c r="J19" s="48">
        <v>4</v>
      </c>
      <c r="K19" s="48">
        <v>3</v>
      </c>
      <c r="L19" s="48">
        <v>0</v>
      </c>
      <c r="M19" s="48">
        <v>0</v>
      </c>
      <c r="N19" s="48">
        <v>0</v>
      </c>
      <c r="O19" s="48">
        <v>0</v>
      </c>
      <c r="P19" s="48">
        <v>1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98">
        <v>0</v>
      </c>
      <c r="W19" s="98">
        <v>0</v>
      </c>
    </row>
    <row r="20" ht="12.75">
      <c r="E20" s="9"/>
    </row>
    <row r="21" ht="13.5">
      <c r="A21" s="39" t="s">
        <v>77</v>
      </c>
    </row>
    <row r="23" spans="1:23" ht="13.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</row>
  </sheetData>
  <sheetProtection/>
  <mergeCells count="27">
    <mergeCell ref="A2:C2"/>
    <mergeCell ref="A15:C15"/>
    <mergeCell ref="A5:C5"/>
    <mergeCell ref="A19:C19"/>
    <mergeCell ref="A9:C9"/>
    <mergeCell ref="A10:C10"/>
    <mergeCell ref="A11:C11"/>
    <mergeCell ref="A16:C16"/>
    <mergeCell ref="A17:C17"/>
    <mergeCell ref="A18:C18"/>
    <mergeCell ref="T3:U3"/>
    <mergeCell ref="A13:C13"/>
    <mergeCell ref="A14:C14"/>
    <mergeCell ref="J3:K3"/>
    <mergeCell ref="L3:M3"/>
    <mergeCell ref="A3:D4"/>
    <mergeCell ref="A8:C8"/>
    <mergeCell ref="A12:C12"/>
    <mergeCell ref="A23:W23"/>
    <mergeCell ref="V3:W3"/>
    <mergeCell ref="P3:Q3"/>
    <mergeCell ref="R3:S3"/>
    <mergeCell ref="E3:G3"/>
    <mergeCell ref="H3:I3"/>
    <mergeCell ref="A7:C7"/>
    <mergeCell ref="A6:C6"/>
    <mergeCell ref="N3:O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2009-10-01T03:56:13Z</cp:lastPrinted>
  <dcterms:created xsi:type="dcterms:W3CDTF">2005-06-30T00:34:29Z</dcterms:created>
  <dcterms:modified xsi:type="dcterms:W3CDTF">2016-06-01T06:37:11Z</dcterms:modified>
  <cp:category/>
  <cp:version/>
  <cp:contentType/>
  <cp:contentStatus/>
</cp:coreProperties>
</file>