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註冊組工作資料-學籍管理\每月學生數\113\113年4月\"/>
    </mc:Choice>
  </mc:AlternateContent>
  <xr:revisionPtr revIDLastSave="0" documentId="13_ncr:1_{1CD4F064-E198-4BD4-9F09-F34E57A12E59}" xr6:coauthVersionLast="36" xr6:coauthVersionMax="36" xr10:uidLastSave="{00000000-0000-0000-0000-000000000000}"/>
  <bookViews>
    <workbookView xWindow="2520" yWindow="0" windowWidth="21780" windowHeight="8940" firstSheet="2" activeTab="2" xr2:uid="{69AAFF20-9593-4421-8405-CB5A9D5D33DE}"/>
  </bookViews>
  <sheets>
    <sheet name="大學部" sheetId="1" r:id="rId1"/>
    <sheet name="學士後多元專長培力課程" sheetId="2" r:id="rId2"/>
    <sheet name="大學部二年制在職專班" sheetId="3" r:id="rId3"/>
    <sheet name="博碩士班" sheetId="4" r:id="rId4"/>
    <sheet name="碩專班" sheetId="5" r:id="rId5"/>
    <sheet name="各類學制統計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E12" i="6"/>
  <c r="D6" i="6"/>
  <c r="C6" i="6"/>
  <c r="B6" i="6" s="1"/>
  <c r="Y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F10" i="4"/>
  <c r="D7" i="6"/>
  <c r="D9" i="6"/>
  <c r="D10" i="6"/>
  <c r="D11" i="6"/>
  <c r="C7" i="6"/>
  <c r="B7" i="6" s="1"/>
  <c r="C9" i="6"/>
  <c r="B9" i="6" s="1"/>
  <c r="C10" i="6"/>
  <c r="B10" i="6" s="1"/>
  <c r="C11" i="6"/>
  <c r="B11" i="6" s="1"/>
  <c r="E8" i="5"/>
  <c r="D13" i="4"/>
  <c r="F6" i="3"/>
  <c r="F6" i="2"/>
  <c r="D12" i="6" l="1"/>
  <c r="C12" i="6"/>
  <c r="B12" i="6" s="1"/>
  <c r="D10" i="4"/>
  <c r="E21" i="5"/>
  <c r="D21" i="5"/>
  <c r="C21" i="5" s="1"/>
  <c r="E20" i="5"/>
  <c r="D20" i="5"/>
  <c r="E19" i="5"/>
  <c r="D19" i="5"/>
  <c r="C19" i="5" s="1"/>
  <c r="E18" i="5"/>
  <c r="D18" i="5"/>
  <c r="E17" i="5"/>
  <c r="D17" i="5"/>
  <c r="E16" i="5"/>
  <c r="D16" i="5"/>
  <c r="E15" i="5"/>
  <c r="D15" i="5"/>
  <c r="C15" i="5" s="1"/>
  <c r="E14" i="5"/>
  <c r="D14" i="5"/>
  <c r="E13" i="5"/>
  <c r="D13" i="5"/>
  <c r="C13" i="5" s="1"/>
  <c r="E12" i="5"/>
  <c r="D12" i="5"/>
  <c r="E11" i="5"/>
  <c r="D11" i="5"/>
  <c r="C11" i="5" s="1"/>
  <c r="E10" i="5"/>
  <c r="D10" i="5"/>
  <c r="E9" i="5"/>
  <c r="D9" i="5"/>
  <c r="C9" i="5" s="1"/>
  <c r="D8" i="5"/>
  <c r="C8" i="5" s="1"/>
  <c r="E7" i="5"/>
  <c r="D7" i="5"/>
  <c r="C7" i="5"/>
  <c r="E6" i="5"/>
  <c r="D6" i="5"/>
  <c r="Y5" i="5"/>
  <c r="X5" i="5"/>
  <c r="W5" i="5"/>
  <c r="V5" i="5"/>
  <c r="U5" i="5"/>
  <c r="T5" i="5"/>
  <c r="S5" i="5"/>
  <c r="E5" i="5" s="1"/>
  <c r="R5" i="5"/>
  <c r="Q5" i="5"/>
  <c r="P5" i="5"/>
  <c r="O5" i="5"/>
  <c r="N5" i="5"/>
  <c r="M5" i="5"/>
  <c r="L5" i="5"/>
  <c r="K5" i="5"/>
  <c r="J5" i="5"/>
  <c r="I5" i="5"/>
  <c r="H5" i="5"/>
  <c r="G5" i="5"/>
  <c r="F5" i="5"/>
  <c r="D5" i="5"/>
  <c r="C8" i="4"/>
  <c r="E49" i="4"/>
  <c r="D49" i="4"/>
  <c r="C49" i="4" s="1"/>
  <c r="E48" i="4"/>
  <c r="D48" i="4"/>
  <c r="C48" i="4" s="1"/>
  <c r="E47" i="4"/>
  <c r="D47" i="4"/>
  <c r="C47" i="4" s="1"/>
  <c r="E46" i="4"/>
  <c r="D46" i="4"/>
  <c r="C46" i="4" s="1"/>
  <c r="E45" i="4"/>
  <c r="D45" i="4"/>
  <c r="C45" i="4" s="1"/>
  <c r="E44" i="4"/>
  <c r="D44" i="4"/>
  <c r="E43" i="4"/>
  <c r="D43" i="4"/>
  <c r="C43" i="4" s="1"/>
  <c r="E42" i="4"/>
  <c r="D42" i="4"/>
  <c r="C42" i="4" s="1"/>
  <c r="E41" i="4"/>
  <c r="D41" i="4"/>
  <c r="C41" i="4" s="1"/>
  <c r="E40" i="4"/>
  <c r="D40" i="4"/>
  <c r="C40" i="4" s="1"/>
  <c r="E39" i="4"/>
  <c r="D39" i="4"/>
  <c r="C39" i="4" s="1"/>
  <c r="E38" i="4"/>
  <c r="D38" i="4"/>
  <c r="C38" i="4" s="1"/>
  <c r="E37" i="4"/>
  <c r="D37" i="4"/>
  <c r="E36" i="4"/>
  <c r="D36" i="4"/>
  <c r="E35" i="4"/>
  <c r="D35" i="4"/>
  <c r="E34" i="4"/>
  <c r="D34" i="4"/>
  <c r="E33" i="4"/>
  <c r="D33" i="4"/>
  <c r="C33" i="4" s="1"/>
  <c r="E32" i="4"/>
  <c r="D32" i="4"/>
  <c r="C32" i="4" s="1"/>
  <c r="E31" i="4"/>
  <c r="D31" i="4"/>
  <c r="E30" i="4"/>
  <c r="D30" i="4"/>
  <c r="C30" i="4" s="1"/>
  <c r="E29" i="4"/>
  <c r="D29" i="4"/>
  <c r="C29" i="4" s="1"/>
  <c r="E28" i="4"/>
  <c r="D28" i="4"/>
  <c r="E27" i="4"/>
  <c r="D27" i="4"/>
  <c r="C27" i="4" s="1"/>
  <c r="E26" i="4"/>
  <c r="D26" i="4"/>
  <c r="C26" i="4" s="1"/>
  <c r="E25" i="4"/>
  <c r="D25" i="4"/>
  <c r="C25" i="4" s="1"/>
  <c r="E24" i="4"/>
  <c r="D24" i="4"/>
  <c r="E23" i="4"/>
  <c r="D23" i="4"/>
  <c r="C23" i="4" s="1"/>
  <c r="E22" i="4"/>
  <c r="D22" i="4"/>
  <c r="C22" i="4" s="1"/>
  <c r="E21" i="4"/>
  <c r="D21" i="4"/>
  <c r="E20" i="4"/>
  <c r="D20" i="4"/>
  <c r="E19" i="4"/>
  <c r="D19" i="4"/>
  <c r="E18" i="4"/>
  <c r="D18" i="4"/>
  <c r="C18" i="4" s="1"/>
  <c r="E17" i="4"/>
  <c r="D17" i="4"/>
  <c r="E16" i="4"/>
  <c r="D16" i="4"/>
  <c r="E15" i="4"/>
  <c r="D15" i="4"/>
  <c r="C15" i="4" s="1"/>
  <c r="E14" i="4"/>
  <c r="D14" i="4"/>
  <c r="E13" i="4"/>
  <c r="C13" i="4" s="1"/>
  <c r="E12" i="4"/>
  <c r="D12" i="4"/>
  <c r="E11" i="4"/>
  <c r="D11" i="4"/>
  <c r="E10" i="4"/>
  <c r="E9" i="4"/>
  <c r="D9" i="4"/>
  <c r="C9" i="4" s="1"/>
  <c r="E8" i="4"/>
  <c r="D8" i="4"/>
  <c r="E7" i="4"/>
  <c r="D7" i="4"/>
  <c r="C7" i="4" s="1"/>
  <c r="Y6" i="4"/>
  <c r="X6" i="4"/>
  <c r="W6" i="4"/>
  <c r="V6" i="4"/>
  <c r="V5" i="4" s="1"/>
  <c r="U6" i="4"/>
  <c r="T6" i="4"/>
  <c r="S6" i="4"/>
  <c r="R6" i="4"/>
  <c r="R5" i="4" s="1"/>
  <c r="Q6" i="4"/>
  <c r="Q5" i="4" s="1"/>
  <c r="P6" i="4"/>
  <c r="P5" i="4" s="1"/>
  <c r="O6" i="4"/>
  <c r="O5" i="4" s="1"/>
  <c r="N6" i="4"/>
  <c r="N5" i="4" s="1"/>
  <c r="M6" i="4"/>
  <c r="L6" i="4"/>
  <c r="L5" i="4" s="1"/>
  <c r="K6" i="4"/>
  <c r="K5" i="4" s="1"/>
  <c r="J6" i="4"/>
  <c r="J5" i="4" s="1"/>
  <c r="I6" i="4"/>
  <c r="H6" i="4"/>
  <c r="G6" i="4"/>
  <c r="G5" i="4" s="1"/>
  <c r="F6" i="4"/>
  <c r="Y5" i="4"/>
  <c r="X5" i="4"/>
  <c r="W5" i="4"/>
  <c r="U5" i="4"/>
  <c r="T5" i="4"/>
  <c r="S5" i="4"/>
  <c r="M5" i="4"/>
  <c r="I5" i="4"/>
  <c r="H5" i="4"/>
  <c r="G7" i="3"/>
  <c r="F7" i="3"/>
  <c r="E7" i="3" s="1"/>
  <c r="G6" i="3"/>
  <c r="E6" i="3" s="1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6" i="2"/>
  <c r="E6" i="2" s="1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F5" i="2"/>
  <c r="E40" i="1"/>
  <c r="D40" i="1"/>
  <c r="E39" i="1"/>
  <c r="D39" i="1"/>
  <c r="C39" i="1" s="1"/>
  <c r="E38" i="1"/>
  <c r="D38" i="1"/>
  <c r="E37" i="1"/>
  <c r="D37" i="1"/>
  <c r="C37" i="1" s="1"/>
  <c r="E36" i="1"/>
  <c r="D36" i="1"/>
  <c r="C36" i="1" s="1"/>
  <c r="E35" i="1"/>
  <c r="D35" i="1"/>
  <c r="C35" i="1" s="1"/>
  <c r="E34" i="1"/>
  <c r="D34" i="1"/>
  <c r="E33" i="1"/>
  <c r="D33" i="1"/>
  <c r="C33" i="1" s="1"/>
  <c r="E32" i="1"/>
  <c r="D32" i="1"/>
  <c r="C32" i="1" s="1"/>
  <c r="E31" i="1"/>
  <c r="D31" i="1"/>
  <c r="E30" i="1"/>
  <c r="D30" i="1"/>
  <c r="E29" i="1"/>
  <c r="D29" i="1"/>
  <c r="E28" i="1"/>
  <c r="D28" i="1"/>
  <c r="C28" i="1"/>
  <c r="E27" i="1"/>
  <c r="D27" i="1"/>
  <c r="E26" i="1"/>
  <c r="D26" i="1"/>
  <c r="C26" i="1" s="1"/>
  <c r="E25" i="1"/>
  <c r="D25" i="1"/>
  <c r="C25" i="1" s="1"/>
  <c r="E24" i="1"/>
  <c r="D24" i="1"/>
  <c r="E23" i="1"/>
  <c r="D23" i="1"/>
  <c r="C23" i="1" s="1"/>
  <c r="E22" i="1"/>
  <c r="D22" i="1"/>
  <c r="E21" i="1"/>
  <c r="D21" i="1"/>
  <c r="C21" i="1" s="1"/>
  <c r="E20" i="1"/>
  <c r="D20" i="1"/>
  <c r="C20" i="1" s="1"/>
  <c r="E19" i="1"/>
  <c r="D19" i="1"/>
  <c r="C19" i="1" s="1"/>
  <c r="E18" i="1"/>
  <c r="D18" i="1"/>
  <c r="E17" i="1"/>
  <c r="D17" i="1"/>
  <c r="C17" i="1" s="1"/>
  <c r="E16" i="1"/>
  <c r="D16" i="1"/>
  <c r="C16" i="1" s="1"/>
  <c r="E15" i="1"/>
  <c r="D15" i="1"/>
  <c r="E14" i="1"/>
  <c r="D14" i="1"/>
  <c r="C14" i="1" s="1"/>
  <c r="E13" i="1"/>
  <c r="D13" i="1"/>
  <c r="E12" i="1"/>
  <c r="D12" i="1"/>
  <c r="C12" i="1"/>
  <c r="E11" i="1"/>
  <c r="D11" i="1"/>
  <c r="E10" i="1"/>
  <c r="D10" i="1"/>
  <c r="C10" i="1" s="1"/>
  <c r="E9" i="1"/>
  <c r="D9" i="1"/>
  <c r="C9" i="1" s="1"/>
  <c r="E8" i="1"/>
  <c r="C8" i="1" s="1"/>
  <c r="D8" i="1"/>
  <c r="E7" i="1"/>
  <c r="D7" i="1"/>
  <c r="C7" i="1" s="1"/>
  <c r="E6" i="1"/>
  <c r="D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D5" i="1" s="1"/>
  <c r="G5" i="1"/>
  <c r="F5" i="1"/>
  <c r="C5" i="5" l="1"/>
  <c r="C10" i="5"/>
  <c r="C14" i="5"/>
  <c r="C16" i="5"/>
  <c r="C18" i="5"/>
  <c r="C20" i="5"/>
  <c r="C6" i="5"/>
  <c r="C12" i="5"/>
  <c r="C17" i="5"/>
  <c r="C10" i="4"/>
  <c r="C11" i="4"/>
  <c r="C17" i="4"/>
  <c r="C34" i="4"/>
  <c r="C14" i="4"/>
  <c r="C16" i="4"/>
  <c r="C20" i="4"/>
  <c r="C36" i="4"/>
  <c r="C24" i="4"/>
  <c r="C31" i="4"/>
  <c r="C12" i="4"/>
  <c r="C19" i="4"/>
  <c r="C21" i="4"/>
  <c r="C28" i="4"/>
  <c r="C35" i="4"/>
  <c r="C37" i="4"/>
  <c r="C44" i="4"/>
  <c r="E6" i="4"/>
  <c r="E5" i="4" s="1"/>
  <c r="D6" i="4"/>
  <c r="D5" i="4" s="1"/>
  <c r="F5" i="3"/>
  <c r="G5" i="3"/>
  <c r="E5" i="3" s="1"/>
  <c r="G5" i="2"/>
  <c r="E5" i="2"/>
  <c r="C11" i="1"/>
  <c r="C18" i="1"/>
  <c r="C27" i="1"/>
  <c r="C34" i="1"/>
  <c r="C6" i="1"/>
  <c r="C13" i="1"/>
  <c r="C15" i="1"/>
  <c r="C24" i="1"/>
  <c r="C29" i="1"/>
  <c r="C31" i="1"/>
  <c r="C40" i="1"/>
  <c r="C22" i="1"/>
  <c r="C30" i="1"/>
  <c r="C38" i="1"/>
  <c r="E5" i="1"/>
  <c r="C5" i="1" s="1"/>
  <c r="C6" i="4"/>
  <c r="C5" i="4" s="1"/>
  <c r="F5" i="4"/>
</calcChain>
</file>

<file path=xl/sharedStrings.xml><?xml version="1.0" encoding="utf-8"?>
<sst xmlns="http://schemas.openxmlformats.org/spreadsheetml/2006/main" count="449" uniqueCount="136">
  <si>
    <t>國立高雄大學學生人數統計</t>
  </si>
  <si>
    <t>依據113年4月1日資料統計</t>
  </si>
  <si>
    <t>院系〈科〉所別</t>
  </si>
  <si>
    <t>共計</t>
  </si>
  <si>
    <t>一 年 級</t>
  </si>
  <si>
    <t>二 年 級</t>
  </si>
  <si>
    <t>三 年 級</t>
  </si>
  <si>
    <t>四 年 級</t>
  </si>
  <si>
    <t>五 年 級</t>
  </si>
  <si>
    <t>六 年 級</t>
  </si>
  <si>
    <t>七 年 級</t>
  </si>
  <si>
    <t>八年級</t>
  </si>
  <si>
    <t>九年級</t>
  </si>
  <si>
    <t>十年級</t>
  </si>
  <si>
    <t>計</t>
  </si>
  <si>
    <t>男</t>
  </si>
  <si>
    <t>女</t>
  </si>
  <si>
    <t>大學部(含國際專修部華語先修班)</t>
  </si>
  <si>
    <t>土木與環境工程學系</t>
  </si>
  <si>
    <t>CE</t>
  </si>
  <si>
    <t>工藝與創意設計學系</t>
  </si>
  <si>
    <t>DCCD</t>
  </si>
  <si>
    <t>化學工程及材料工程學系</t>
  </si>
  <si>
    <t>CM</t>
  </si>
  <si>
    <t>生命科學系</t>
  </si>
  <si>
    <t>LS</t>
  </si>
  <si>
    <t>西洋語文學系</t>
  </si>
  <si>
    <t>WL</t>
  </si>
  <si>
    <t>亞太工商管理學系-工業管理組</t>
  </si>
  <si>
    <t>AB</t>
  </si>
  <si>
    <t>亞太工商管理學系-企業管理組</t>
  </si>
  <si>
    <t>東亞語文學系-日語組</t>
  </si>
  <si>
    <t>EL</t>
  </si>
  <si>
    <t>東亞語文學系-越語組</t>
  </si>
  <si>
    <t>東亞語文學系-韓語組</t>
  </si>
  <si>
    <t>法律學系</t>
  </si>
  <si>
    <t>LA</t>
  </si>
  <si>
    <t>金融管理學系</t>
  </si>
  <si>
    <t>FL</t>
  </si>
  <si>
    <t>建築學系</t>
  </si>
  <si>
    <t>DA</t>
  </si>
  <si>
    <t>政治法律學系</t>
  </si>
  <si>
    <t>GL</t>
  </si>
  <si>
    <t>財經法律學系</t>
  </si>
  <si>
    <t>創意設計與建築學系-創意設計組</t>
  </si>
  <si>
    <t>CDA</t>
  </si>
  <si>
    <t>創意設計與建築學系-建築組</t>
  </si>
  <si>
    <t>國際專修部-華語先修班</t>
  </si>
  <si>
    <t>CPP</t>
  </si>
  <si>
    <t>資訊工程學系</t>
  </si>
  <si>
    <t>CS</t>
  </si>
  <si>
    <t>資訊管理學系</t>
  </si>
  <si>
    <t>IM</t>
  </si>
  <si>
    <t>運動健康與休閒學系</t>
  </si>
  <si>
    <t>KH</t>
  </si>
  <si>
    <t>運動競技學系-木球組</t>
  </si>
  <si>
    <t>DAP</t>
  </si>
  <si>
    <t>運動競技學系-羽球組</t>
  </si>
  <si>
    <t>運動競技學系-足球組</t>
  </si>
  <si>
    <t>運動競技學系-桌球組</t>
  </si>
  <si>
    <t>運動競技學系棒球-內野手組</t>
  </si>
  <si>
    <t>運動競技學系棒球-外野手組</t>
  </si>
  <si>
    <t>運動競技學系棒球-投手組</t>
  </si>
  <si>
    <t>運動競技學系棒球-補手組</t>
  </si>
  <si>
    <t>運動競技學系-游泳組</t>
  </si>
  <si>
    <t>電機工程學系</t>
  </si>
  <si>
    <t>EE</t>
  </si>
  <si>
    <t>應用化學系</t>
  </si>
  <si>
    <t>AC</t>
  </si>
  <si>
    <t>應用物理學系</t>
  </si>
  <si>
    <t>AP</t>
  </si>
  <si>
    <t>應用經濟學系</t>
  </si>
  <si>
    <t>AE</t>
  </si>
  <si>
    <t>應用數學系</t>
  </si>
  <si>
    <t>AM</t>
  </si>
  <si>
    <t>填表說明：1. 本表資料包括目前在學（學籍狀態正常、復學、出國）之本國籍學生、僑生與外國籍學生在內。</t>
  </si>
  <si>
    <t xml:space="preserve">                    2. 交換生（選讀生）或目前不在學（休學、保留學籍、退學、已畢業、符合畢業資格但尚未完成離校手續）之學生不列入計算。</t>
  </si>
  <si>
    <t>院系(科)所別</t>
  </si>
  <si>
    <t>共　　　計</t>
  </si>
  <si>
    <t>學士後多元專長培力課程</t>
  </si>
  <si>
    <t>大學部二年制在職專班</t>
  </si>
  <si>
    <t>院　系　(科)　所　別</t>
  </si>
  <si>
    <t>碩博士班</t>
  </si>
  <si>
    <t>博士班</t>
  </si>
  <si>
    <t>小計</t>
  </si>
  <si>
    <t>法學院博士班</t>
  </si>
  <si>
    <t>LAD</t>
  </si>
  <si>
    <t>碩士班</t>
  </si>
  <si>
    <t>土木與環境工程學系-土木工程組</t>
  </si>
  <si>
    <t>土木與環境工程學系-環境工程組</t>
  </si>
  <si>
    <t>西洋語文學系-文學文化與教學實務學程</t>
  </si>
  <si>
    <t>西洋語文學系-語言學與教學實務學程</t>
  </si>
  <si>
    <t>亞太工商管理學系</t>
  </si>
  <si>
    <t>東亞語文學系</t>
  </si>
  <si>
    <t>法律學系甲組</t>
  </si>
  <si>
    <t>法律學系乙組</t>
  </si>
  <si>
    <t>法律學系丙組</t>
  </si>
  <si>
    <t>FI</t>
  </si>
  <si>
    <t>建築學系-無組別</t>
  </si>
  <si>
    <t>建築學系-都市發展組</t>
  </si>
  <si>
    <t>建築學系-學士後建築組</t>
  </si>
  <si>
    <t>政治法律學系-公法組</t>
  </si>
  <si>
    <t>政治法律學系-政治組</t>
  </si>
  <si>
    <t>國際商業管理碩士學位學程</t>
  </si>
  <si>
    <t>統計學研究所</t>
  </si>
  <si>
    <t>ST</t>
  </si>
  <si>
    <t>經營管理研究所</t>
  </si>
  <si>
    <t>EM</t>
  </si>
  <si>
    <t>電機工程學系-無組別</t>
  </si>
  <si>
    <t>電機工程學系-光電組</t>
  </si>
  <si>
    <t>電機工程學系-計算機組</t>
  </si>
  <si>
    <t>電機工程學系-通訊組</t>
  </si>
  <si>
    <t>電機工程學系-微電子組</t>
  </si>
  <si>
    <t>應用數學系-數據科學組</t>
  </si>
  <si>
    <t>應用數學系-應用數學組</t>
  </si>
  <si>
    <t>創意設計與建築學系-都市發展與建築組</t>
  </si>
  <si>
    <t>電機工程學系產業碩士秋季班-電子構裝整合技術</t>
  </si>
  <si>
    <t>EEJ</t>
  </si>
  <si>
    <t>電機工程學系產業碩士秋季班-半導體製造智能化技術</t>
  </si>
  <si>
    <t>EES</t>
  </si>
  <si>
    <t>院 系 (科) 所 別</t>
  </si>
  <si>
    <t>碩士在職專班</t>
  </si>
  <si>
    <t>法律學系 學士後法律組</t>
  </si>
  <si>
    <t>法律學系 法律組</t>
  </si>
  <si>
    <t>高階經營管理碩士在職專班(EMBA)甲組</t>
  </si>
  <si>
    <t>EBA</t>
  </si>
  <si>
    <t>高階經營管理碩士在職專班(EMBA)乙組</t>
  </si>
  <si>
    <t>高階經營管理碩士在職專班(EMBA)無組別</t>
  </si>
  <si>
    <t>國際高階經營管理碩士在職專班</t>
  </si>
  <si>
    <t>IBA</t>
  </si>
  <si>
    <t>高階法律暨管理碩士在職專班(EMLBA)</t>
  </si>
  <si>
    <t>LBA</t>
  </si>
  <si>
    <t xml:space="preserve">年級   </t>
  </si>
  <si>
    <t xml:space="preserve">   學制</t>
  </si>
  <si>
    <t>碩專班</t>
  </si>
  <si>
    <t>合計(含國際專修部華語先修班)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</si>
</sst>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5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0"/>
      <color rgb="FF0000CC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4"/>
      <color rgb="FF00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4D79B"/>
        <bgColor rgb="FFC4D79B"/>
      </patternFill>
    </fill>
    <fill>
      <patternFill patternType="solid">
        <fgColor rgb="FFCCECFF"/>
        <bgColor rgb="FFCCECFF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/>
    <xf numFmtId="31" fontId="4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Alignment="1"/>
    <xf numFmtId="0" fontId="3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protection locked="0"/>
    </xf>
    <xf numFmtId="0" fontId="4" fillId="0" borderId="2" xfId="0" applyFont="1" applyBorder="1" applyAlignment="1"/>
    <xf numFmtId="0" fontId="4" fillId="0" borderId="2" xfId="0" applyFont="1" applyBorder="1" applyAlignment="1" applyProtection="1">
      <protection locked="0"/>
    </xf>
    <xf numFmtId="0" fontId="4" fillId="0" borderId="13" xfId="0" applyFont="1" applyBorder="1" applyAlignment="1"/>
    <xf numFmtId="0" fontId="4" fillId="0" borderId="16" xfId="0" applyFont="1" applyBorder="1" applyAlignment="1"/>
    <xf numFmtId="0" fontId="4" fillId="5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4" borderId="2" xfId="0" applyFont="1" applyFill="1" applyBorder="1" applyAlignment="1">
      <alignment vertical="center"/>
    </xf>
    <xf numFmtId="0" fontId="1" fillId="0" borderId="0" xfId="0" applyFont="1" applyFill="1" applyAlignment="1"/>
    <xf numFmtId="0" fontId="4" fillId="0" borderId="17" xfId="0" applyFont="1" applyFill="1" applyBorder="1" applyAlignment="1" applyProtection="1">
      <protection locked="0"/>
    </xf>
    <xf numFmtId="0" fontId="4" fillId="0" borderId="18" xfId="0" applyFont="1" applyFill="1" applyBorder="1" applyAlignment="1"/>
    <xf numFmtId="0" fontId="4" fillId="0" borderId="16" xfId="0" applyFont="1" applyFill="1" applyBorder="1" applyAlignment="1" applyProtection="1">
      <protection locked="0"/>
    </xf>
    <xf numFmtId="0" fontId="4" fillId="0" borderId="13" xfId="0" applyFont="1" applyFill="1" applyBorder="1" applyAlignment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/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Alignment="1" applyProtection="1"/>
    <xf numFmtId="0" fontId="4" fillId="3" borderId="13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4" xfId="0" applyFont="1" applyBorder="1" applyAlignment="1"/>
    <xf numFmtId="0" fontId="4" fillId="0" borderId="25" xfId="0" applyFont="1" applyFill="1" applyBorder="1" applyAlignment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4" fillId="5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30476</xdr:colOff>
      <xdr:row>2</xdr:row>
      <xdr:rowOff>53336</xdr:rowOff>
    </xdr:from>
    <xdr:ext cx="2499367" cy="411480"/>
    <xdr:cxnSp macro="">
      <xdr:nvCxnSpPr>
        <xdr:cNvPr id="2" name="直線接點 2">
          <a:extLst>
            <a:ext uri="{FF2B5EF4-FFF2-40B4-BE49-F238E27FC236}">
              <a16:creationId xmlns:a16="http://schemas.microsoft.com/office/drawing/2014/main" id="{6EA960D4-B2A5-4481-B12F-17B8E621E5AA}"/>
            </a:ext>
          </a:extLst>
        </xdr:cNvPr>
        <xdr:cNvCxnSpPr/>
      </xdr:nvCxnSpPr>
      <xdr:spPr>
        <a:xfrm>
          <a:off x="30476" y="518156"/>
          <a:ext cx="2499367" cy="411480"/>
        </a:xfrm>
        <a:prstGeom prst="straightConnector1">
          <a:avLst/>
        </a:prstGeom>
        <a:noFill/>
        <a:ln w="12701" cap="flat">
          <a:solidFill>
            <a:srgbClr val="4A7EBB"/>
          </a:solidFill>
          <a:prstDash val="solid"/>
          <a:miter/>
        </a:ln>
      </xdr:spPr>
    </xdr:cxn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390DC-D3EA-4499-A4B7-A7640D01EDA0}">
  <dimension ref="A1:Z64"/>
  <sheetViews>
    <sheetView workbookViewId="0">
      <selection activeCell="E7" sqref="E7"/>
    </sheetView>
  </sheetViews>
  <sheetFormatPr defaultColWidth="9.109375" defaultRowHeight="13.8" x14ac:dyDescent="0.3"/>
  <cols>
    <col min="1" max="1" width="35.88671875" style="2" customWidth="1"/>
    <col min="2" max="2" width="7.77734375" style="2" customWidth="1"/>
    <col min="3" max="3" width="8.21875" style="2" bestFit="1" customWidth="1"/>
    <col min="4" max="5" width="7.21875" style="2" customWidth="1"/>
    <col min="6" max="7" width="5.77734375" style="2" customWidth="1"/>
    <col min="8" max="8" width="6.88671875" style="2" bestFit="1" customWidth="1"/>
    <col min="9" max="9" width="5.21875" style="2" customWidth="1"/>
    <col min="10" max="13" width="6.88671875" style="2" bestFit="1" customWidth="1"/>
    <col min="14" max="14" width="5.21875" style="2" customWidth="1"/>
    <col min="15" max="15" width="5.109375" style="2" customWidth="1"/>
    <col min="16" max="16" width="5.21875" style="2" customWidth="1"/>
    <col min="17" max="25" width="4.6640625" style="2" customWidth="1"/>
    <col min="26" max="26" width="6.77734375" style="2" customWidth="1"/>
    <col min="27" max="16384" width="9.109375" style="2"/>
  </cols>
  <sheetData>
    <row r="1" spans="1:26" s="4" customFormat="1" ht="19.2" x14ac:dyDescent="0.3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4" customFormat="1" ht="17.55" customHeight="1" thickBot="1" x14ac:dyDescent="0.35">
      <c r="A2" s="5" t="s">
        <v>1</v>
      </c>
      <c r="B2" s="6"/>
      <c r="C2" s="2"/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</row>
    <row r="3" spans="1:26" s="8" customFormat="1" ht="17.55" customHeight="1" thickBot="1" x14ac:dyDescent="0.35">
      <c r="A3" s="103" t="s">
        <v>2</v>
      </c>
      <c r="B3" s="103"/>
      <c r="C3" s="104" t="s">
        <v>3</v>
      </c>
      <c r="D3" s="104"/>
      <c r="E3" s="104"/>
      <c r="F3" s="102" t="s">
        <v>4</v>
      </c>
      <c r="G3" s="102"/>
      <c r="H3" s="102" t="s">
        <v>5</v>
      </c>
      <c r="I3" s="102"/>
      <c r="J3" s="102" t="s">
        <v>6</v>
      </c>
      <c r="K3" s="102"/>
      <c r="L3" s="102" t="s">
        <v>7</v>
      </c>
      <c r="M3" s="102"/>
      <c r="N3" s="101" t="s">
        <v>8</v>
      </c>
      <c r="O3" s="101"/>
      <c r="P3" s="102" t="s">
        <v>9</v>
      </c>
      <c r="Q3" s="102"/>
      <c r="R3" s="102" t="s">
        <v>10</v>
      </c>
      <c r="S3" s="102"/>
      <c r="T3" s="101" t="s">
        <v>11</v>
      </c>
      <c r="U3" s="101"/>
      <c r="V3" s="102" t="s">
        <v>12</v>
      </c>
      <c r="W3" s="102"/>
      <c r="X3" s="102" t="s">
        <v>13</v>
      </c>
      <c r="Y3" s="102"/>
    </row>
    <row r="4" spans="1:26" s="8" customFormat="1" ht="17.55" customHeight="1" x14ac:dyDescent="0.3">
      <c r="A4" s="103"/>
      <c r="B4" s="103"/>
      <c r="C4" s="9" t="s">
        <v>14</v>
      </c>
      <c r="D4" s="9" t="s">
        <v>15</v>
      </c>
      <c r="E4" s="10" t="s">
        <v>16</v>
      </c>
      <c r="F4" s="11" t="s">
        <v>15</v>
      </c>
      <c r="G4" s="12" t="s">
        <v>16</v>
      </c>
      <c r="H4" s="11" t="s">
        <v>15</v>
      </c>
      <c r="I4" s="13" t="s">
        <v>16</v>
      </c>
      <c r="J4" s="11" t="s">
        <v>15</v>
      </c>
      <c r="K4" s="13" t="s">
        <v>16</v>
      </c>
      <c r="L4" s="11" t="s">
        <v>15</v>
      </c>
      <c r="M4" s="13" t="s">
        <v>16</v>
      </c>
      <c r="N4" s="14" t="s">
        <v>15</v>
      </c>
      <c r="O4" s="15" t="s">
        <v>16</v>
      </c>
      <c r="P4" s="11" t="s">
        <v>15</v>
      </c>
      <c r="Q4" s="13" t="s">
        <v>16</v>
      </c>
      <c r="R4" s="11" t="s">
        <v>15</v>
      </c>
      <c r="S4" s="13" t="s">
        <v>16</v>
      </c>
      <c r="T4" s="14" t="s">
        <v>15</v>
      </c>
      <c r="U4" s="15" t="s">
        <v>16</v>
      </c>
      <c r="V4" s="11" t="s">
        <v>15</v>
      </c>
      <c r="W4" s="13" t="s">
        <v>16</v>
      </c>
      <c r="X4" s="16" t="s">
        <v>15</v>
      </c>
      <c r="Y4" s="13" t="s">
        <v>16</v>
      </c>
    </row>
    <row r="5" spans="1:26" s="4" customFormat="1" ht="18" customHeight="1" x14ac:dyDescent="0.3">
      <c r="A5" s="17" t="s">
        <v>17</v>
      </c>
      <c r="B5" s="18" t="s">
        <v>3</v>
      </c>
      <c r="C5" s="19">
        <f>SUM(D5+E5)</f>
        <v>4576</v>
      </c>
      <c r="D5" s="19">
        <f t="shared" ref="D5:E40" si="0">SUM(F5+H5+J5+L5+N5+P5+R5+T5+V5+X5)</f>
        <v>2648</v>
      </c>
      <c r="E5" s="19">
        <f t="shared" si="0"/>
        <v>1928</v>
      </c>
      <c r="F5" s="20">
        <f t="shared" ref="F5:Y5" si="1">SUM(F6:F40)</f>
        <v>643</v>
      </c>
      <c r="G5" s="20">
        <f t="shared" si="1"/>
        <v>495</v>
      </c>
      <c r="H5" s="20">
        <f t="shared" si="1"/>
        <v>633</v>
      </c>
      <c r="I5" s="20">
        <f t="shared" si="1"/>
        <v>454</v>
      </c>
      <c r="J5" s="20">
        <f t="shared" si="1"/>
        <v>637</v>
      </c>
      <c r="K5" s="20">
        <f t="shared" si="1"/>
        <v>461</v>
      </c>
      <c r="L5" s="20">
        <f t="shared" si="1"/>
        <v>612</v>
      </c>
      <c r="M5" s="20">
        <f t="shared" si="1"/>
        <v>464</v>
      </c>
      <c r="N5" s="20">
        <f t="shared" si="1"/>
        <v>101</v>
      </c>
      <c r="O5" s="20">
        <f t="shared" si="1"/>
        <v>46</v>
      </c>
      <c r="P5" s="20">
        <f t="shared" si="1"/>
        <v>22</v>
      </c>
      <c r="Q5" s="20">
        <f t="shared" si="1"/>
        <v>8</v>
      </c>
      <c r="R5" s="20">
        <f t="shared" si="1"/>
        <v>0</v>
      </c>
      <c r="S5" s="20">
        <f t="shared" si="1"/>
        <v>0</v>
      </c>
      <c r="T5" s="20">
        <f t="shared" si="1"/>
        <v>0</v>
      </c>
      <c r="U5" s="20">
        <f t="shared" si="1"/>
        <v>0</v>
      </c>
      <c r="V5" s="20">
        <f t="shared" si="1"/>
        <v>0</v>
      </c>
      <c r="W5" s="20">
        <f t="shared" si="1"/>
        <v>0</v>
      </c>
      <c r="X5" s="20">
        <f t="shared" si="1"/>
        <v>0</v>
      </c>
      <c r="Y5" s="20">
        <f t="shared" si="1"/>
        <v>0</v>
      </c>
      <c r="Z5" s="2"/>
    </row>
    <row r="6" spans="1:26" s="4" customFormat="1" ht="16.2" x14ac:dyDescent="0.3">
      <c r="A6" s="21" t="s">
        <v>18</v>
      </c>
      <c r="B6" s="22" t="s">
        <v>19</v>
      </c>
      <c r="C6" s="19">
        <f t="shared" ref="C5:C40" si="2">SUM(D6+E6)</f>
        <v>230</v>
      </c>
      <c r="D6" s="19">
        <f t="shared" si="0"/>
        <v>182</v>
      </c>
      <c r="E6" s="23">
        <f t="shared" si="0"/>
        <v>48</v>
      </c>
      <c r="F6" s="24">
        <v>33</v>
      </c>
      <c r="G6" s="24">
        <v>19</v>
      </c>
      <c r="H6" s="25">
        <v>41</v>
      </c>
      <c r="I6" s="25">
        <v>9</v>
      </c>
      <c r="J6" s="24">
        <v>44</v>
      </c>
      <c r="K6" s="24">
        <v>7</v>
      </c>
      <c r="L6" s="25">
        <v>48</v>
      </c>
      <c r="M6" s="25">
        <v>11</v>
      </c>
      <c r="N6" s="24">
        <v>13</v>
      </c>
      <c r="O6" s="24">
        <v>1</v>
      </c>
      <c r="P6" s="25">
        <v>3</v>
      </c>
      <c r="Q6" s="25">
        <v>1</v>
      </c>
      <c r="R6" s="24">
        <v>0</v>
      </c>
      <c r="S6" s="24">
        <v>0</v>
      </c>
      <c r="T6" s="25">
        <v>0</v>
      </c>
      <c r="U6" s="25">
        <v>0</v>
      </c>
      <c r="V6" s="24">
        <v>0</v>
      </c>
      <c r="W6" s="24">
        <v>0</v>
      </c>
      <c r="X6" s="25">
        <v>0</v>
      </c>
      <c r="Y6" s="25">
        <v>0</v>
      </c>
      <c r="Z6" s="2"/>
    </row>
    <row r="7" spans="1:26" s="4" customFormat="1" ht="16.2" x14ac:dyDescent="0.3">
      <c r="A7" s="21" t="s">
        <v>20</v>
      </c>
      <c r="B7" s="22" t="s">
        <v>21</v>
      </c>
      <c r="C7" s="19">
        <f t="shared" si="2"/>
        <v>204</v>
      </c>
      <c r="D7" s="19">
        <f t="shared" si="0"/>
        <v>46</v>
      </c>
      <c r="E7" s="23">
        <f t="shared" si="0"/>
        <v>158</v>
      </c>
      <c r="F7" s="24">
        <v>8</v>
      </c>
      <c r="G7" s="24">
        <v>42</v>
      </c>
      <c r="H7" s="25">
        <v>11</v>
      </c>
      <c r="I7" s="25">
        <v>34</v>
      </c>
      <c r="J7" s="24">
        <v>11</v>
      </c>
      <c r="K7" s="24">
        <v>35</v>
      </c>
      <c r="L7" s="25">
        <v>11</v>
      </c>
      <c r="M7" s="25">
        <v>43</v>
      </c>
      <c r="N7" s="24">
        <v>5</v>
      </c>
      <c r="O7" s="24">
        <v>4</v>
      </c>
      <c r="P7" s="25">
        <v>0</v>
      </c>
      <c r="Q7" s="25">
        <v>0</v>
      </c>
      <c r="R7" s="24">
        <v>0</v>
      </c>
      <c r="S7" s="24">
        <v>0</v>
      </c>
      <c r="T7" s="25">
        <v>0</v>
      </c>
      <c r="U7" s="25">
        <v>0</v>
      </c>
      <c r="V7" s="24">
        <v>0</v>
      </c>
      <c r="W7" s="24">
        <v>0</v>
      </c>
      <c r="X7" s="25">
        <v>0</v>
      </c>
      <c r="Y7" s="25">
        <v>0</v>
      </c>
      <c r="Z7" s="2"/>
    </row>
    <row r="8" spans="1:26" s="4" customFormat="1" ht="16.2" x14ac:dyDescent="0.3">
      <c r="A8" s="21" t="s">
        <v>22</v>
      </c>
      <c r="B8" s="22" t="s">
        <v>23</v>
      </c>
      <c r="C8" s="19">
        <f t="shared" si="2"/>
        <v>184</v>
      </c>
      <c r="D8" s="19">
        <f t="shared" si="0"/>
        <v>122</v>
      </c>
      <c r="E8" s="23">
        <f t="shared" si="0"/>
        <v>62</v>
      </c>
      <c r="F8" s="24">
        <v>31</v>
      </c>
      <c r="G8" s="24">
        <v>13</v>
      </c>
      <c r="H8" s="25">
        <v>29</v>
      </c>
      <c r="I8" s="25">
        <v>15</v>
      </c>
      <c r="J8" s="24">
        <v>27</v>
      </c>
      <c r="K8" s="24">
        <v>19</v>
      </c>
      <c r="L8" s="25">
        <v>31</v>
      </c>
      <c r="M8" s="25">
        <v>14</v>
      </c>
      <c r="N8" s="24">
        <v>3</v>
      </c>
      <c r="O8" s="24">
        <v>1</v>
      </c>
      <c r="P8" s="25">
        <v>1</v>
      </c>
      <c r="Q8" s="25">
        <v>0</v>
      </c>
      <c r="R8" s="24">
        <v>0</v>
      </c>
      <c r="S8" s="24">
        <v>0</v>
      </c>
      <c r="T8" s="25">
        <v>0</v>
      </c>
      <c r="U8" s="25">
        <v>0</v>
      </c>
      <c r="V8" s="24">
        <v>0</v>
      </c>
      <c r="W8" s="24">
        <v>0</v>
      </c>
      <c r="X8" s="25">
        <v>0</v>
      </c>
      <c r="Y8" s="25">
        <v>0</v>
      </c>
      <c r="Z8" s="2"/>
    </row>
    <row r="9" spans="1:26" s="4" customFormat="1" ht="21" customHeight="1" x14ac:dyDescent="0.3">
      <c r="A9" s="21" t="s">
        <v>24</v>
      </c>
      <c r="B9" s="22" t="s">
        <v>25</v>
      </c>
      <c r="C9" s="19">
        <f t="shared" si="2"/>
        <v>178</v>
      </c>
      <c r="D9" s="19">
        <f t="shared" si="0"/>
        <v>96</v>
      </c>
      <c r="E9" s="23">
        <f t="shared" si="0"/>
        <v>82</v>
      </c>
      <c r="F9" s="24">
        <v>30</v>
      </c>
      <c r="G9" s="24">
        <v>18</v>
      </c>
      <c r="H9" s="25">
        <v>24</v>
      </c>
      <c r="I9" s="25">
        <v>20</v>
      </c>
      <c r="J9" s="24">
        <v>17</v>
      </c>
      <c r="K9" s="24">
        <v>24</v>
      </c>
      <c r="L9" s="25">
        <v>22</v>
      </c>
      <c r="M9" s="25">
        <v>18</v>
      </c>
      <c r="N9" s="24">
        <v>2</v>
      </c>
      <c r="O9" s="24">
        <v>2</v>
      </c>
      <c r="P9" s="25">
        <v>1</v>
      </c>
      <c r="Q9" s="25">
        <v>0</v>
      </c>
      <c r="R9" s="24">
        <v>0</v>
      </c>
      <c r="S9" s="24">
        <v>0</v>
      </c>
      <c r="T9" s="25">
        <v>0</v>
      </c>
      <c r="U9" s="25">
        <v>0</v>
      </c>
      <c r="V9" s="24">
        <v>0</v>
      </c>
      <c r="W9" s="24">
        <v>0</v>
      </c>
      <c r="X9" s="25">
        <v>0</v>
      </c>
      <c r="Y9" s="25">
        <v>0</v>
      </c>
      <c r="Z9" s="2"/>
    </row>
    <row r="10" spans="1:26" s="4" customFormat="1" ht="16.2" x14ac:dyDescent="0.3">
      <c r="A10" s="21" t="s">
        <v>26</v>
      </c>
      <c r="B10" s="26" t="s">
        <v>27</v>
      </c>
      <c r="C10" s="19">
        <f t="shared" si="2"/>
        <v>163</v>
      </c>
      <c r="D10" s="19">
        <f t="shared" si="0"/>
        <v>69</v>
      </c>
      <c r="E10" s="23">
        <f t="shared" si="0"/>
        <v>94</v>
      </c>
      <c r="F10" s="24">
        <v>22</v>
      </c>
      <c r="G10" s="24">
        <v>20</v>
      </c>
      <c r="H10" s="25">
        <v>18</v>
      </c>
      <c r="I10" s="25">
        <v>19</v>
      </c>
      <c r="J10" s="24">
        <v>16</v>
      </c>
      <c r="K10" s="24">
        <v>28</v>
      </c>
      <c r="L10" s="25">
        <v>11</v>
      </c>
      <c r="M10" s="25">
        <v>27</v>
      </c>
      <c r="N10" s="24">
        <v>2</v>
      </c>
      <c r="O10" s="24">
        <v>0</v>
      </c>
      <c r="P10" s="25">
        <v>0</v>
      </c>
      <c r="Q10" s="25">
        <v>0</v>
      </c>
      <c r="R10" s="24">
        <v>0</v>
      </c>
      <c r="S10" s="24">
        <v>0</v>
      </c>
      <c r="T10" s="25">
        <v>0</v>
      </c>
      <c r="U10" s="25">
        <v>0</v>
      </c>
      <c r="V10" s="24">
        <v>0</v>
      </c>
      <c r="W10" s="24">
        <v>0</v>
      </c>
      <c r="X10" s="25">
        <v>0</v>
      </c>
      <c r="Y10" s="25">
        <v>0</v>
      </c>
      <c r="Z10" s="2"/>
    </row>
    <row r="11" spans="1:26" s="4" customFormat="1" ht="27.3" customHeight="1" x14ac:dyDescent="0.3">
      <c r="A11" s="21" t="s">
        <v>28</v>
      </c>
      <c r="B11" s="22" t="s">
        <v>29</v>
      </c>
      <c r="C11" s="19">
        <f t="shared" si="2"/>
        <v>109</v>
      </c>
      <c r="D11" s="19">
        <f t="shared" si="0"/>
        <v>53</v>
      </c>
      <c r="E11" s="23">
        <f t="shared" si="0"/>
        <v>56</v>
      </c>
      <c r="F11" s="24">
        <v>7</v>
      </c>
      <c r="G11" s="24">
        <v>20</v>
      </c>
      <c r="H11" s="25">
        <v>16</v>
      </c>
      <c r="I11" s="25">
        <v>7</v>
      </c>
      <c r="J11" s="24">
        <v>12</v>
      </c>
      <c r="K11" s="24">
        <v>15</v>
      </c>
      <c r="L11" s="25">
        <v>14</v>
      </c>
      <c r="M11" s="25">
        <v>12</v>
      </c>
      <c r="N11" s="24">
        <v>3</v>
      </c>
      <c r="O11" s="24">
        <v>2</v>
      </c>
      <c r="P11" s="25">
        <v>1</v>
      </c>
      <c r="Q11" s="25">
        <v>0</v>
      </c>
      <c r="R11" s="24">
        <v>0</v>
      </c>
      <c r="S11" s="24">
        <v>0</v>
      </c>
      <c r="T11" s="25">
        <v>0</v>
      </c>
      <c r="U11" s="25">
        <v>0</v>
      </c>
      <c r="V11" s="24">
        <v>0</v>
      </c>
      <c r="W11" s="24">
        <v>0</v>
      </c>
      <c r="X11" s="25">
        <v>0</v>
      </c>
      <c r="Y11" s="25">
        <v>0</v>
      </c>
      <c r="Z11" s="2"/>
    </row>
    <row r="12" spans="1:26" s="4" customFormat="1" ht="18" customHeight="1" x14ac:dyDescent="0.3">
      <c r="A12" s="21" t="s">
        <v>30</v>
      </c>
      <c r="B12" s="22" t="s">
        <v>29</v>
      </c>
      <c r="C12" s="19">
        <f t="shared" si="2"/>
        <v>152</v>
      </c>
      <c r="D12" s="19">
        <f t="shared" si="0"/>
        <v>56</v>
      </c>
      <c r="E12" s="23">
        <f t="shared" si="0"/>
        <v>96</v>
      </c>
      <c r="F12" s="24">
        <v>12</v>
      </c>
      <c r="G12" s="24">
        <v>22</v>
      </c>
      <c r="H12" s="25">
        <v>17</v>
      </c>
      <c r="I12" s="25">
        <v>14</v>
      </c>
      <c r="J12" s="24">
        <v>12</v>
      </c>
      <c r="K12" s="24">
        <v>26</v>
      </c>
      <c r="L12" s="25">
        <v>12</v>
      </c>
      <c r="M12" s="25">
        <v>32</v>
      </c>
      <c r="N12" s="24">
        <v>3</v>
      </c>
      <c r="O12" s="24">
        <v>2</v>
      </c>
      <c r="P12" s="25">
        <v>0</v>
      </c>
      <c r="Q12" s="25">
        <v>0</v>
      </c>
      <c r="R12" s="24">
        <v>0</v>
      </c>
      <c r="S12" s="24">
        <v>0</v>
      </c>
      <c r="T12" s="25">
        <v>0</v>
      </c>
      <c r="U12" s="25">
        <v>0</v>
      </c>
      <c r="V12" s="24">
        <v>0</v>
      </c>
      <c r="W12" s="24">
        <v>0</v>
      </c>
      <c r="X12" s="25">
        <v>0</v>
      </c>
      <c r="Y12" s="25">
        <v>0</v>
      </c>
      <c r="Z12" s="27"/>
    </row>
    <row r="13" spans="1:26" s="4" customFormat="1" ht="18" customHeight="1" x14ac:dyDescent="0.3">
      <c r="A13" s="21" t="s">
        <v>31</v>
      </c>
      <c r="B13" s="26" t="s">
        <v>32</v>
      </c>
      <c r="C13" s="19">
        <f t="shared" si="2"/>
        <v>87</v>
      </c>
      <c r="D13" s="19">
        <f t="shared" si="0"/>
        <v>30</v>
      </c>
      <c r="E13" s="23">
        <f t="shared" si="0"/>
        <v>57</v>
      </c>
      <c r="F13" s="24">
        <v>7</v>
      </c>
      <c r="G13" s="24">
        <v>17</v>
      </c>
      <c r="H13" s="25">
        <v>5</v>
      </c>
      <c r="I13" s="25">
        <v>12</v>
      </c>
      <c r="J13" s="24">
        <v>8</v>
      </c>
      <c r="K13" s="24">
        <v>13</v>
      </c>
      <c r="L13" s="25">
        <v>9</v>
      </c>
      <c r="M13" s="25">
        <v>13</v>
      </c>
      <c r="N13" s="24">
        <v>1</v>
      </c>
      <c r="O13" s="24">
        <v>2</v>
      </c>
      <c r="P13" s="25">
        <v>0</v>
      </c>
      <c r="Q13" s="25">
        <v>0</v>
      </c>
      <c r="R13" s="24">
        <v>0</v>
      </c>
      <c r="S13" s="24">
        <v>0</v>
      </c>
      <c r="T13" s="25">
        <v>0</v>
      </c>
      <c r="U13" s="25">
        <v>0</v>
      </c>
      <c r="V13" s="24">
        <v>0</v>
      </c>
      <c r="W13" s="24">
        <v>0</v>
      </c>
      <c r="X13" s="25">
        <v>0</v>
      </c>
      <c r="Y13" s="25">
        <v>0</v>
      </c>
      <c r="Z13" s="27"/>
    </row>
    <row r="14" spans="1:26" s="4" customFormat="1" ht="18" customHeight="1" x14ac:dyDescent="0.3">
      <c r="A14" s="21" t="s">
        <v>33</v>
      </c>
      <c r="B14" s="26" t="s">
        <v>32</v>
      </c>
      <c r="C14" s="19">
        <f t="shared" si="2"/>
        <v>59</v>
      </c>
      <c r="D14" s="19">
        <f t="shared" si="0"/>
        <v>15</v>
      </c>
      <c r="E14" s="23">
        <f t="shared" si="0"/>
        <v>44</v>
      </c>
      <c r="F14" s="24">
        <v>4</v>
      </c>
      <c r="G14" s="24">
        <v>12</v>
      </c>
      <c r="H14" s="25">
        <v>2</v>
      </c>
      <c r="I14" s="25">
        <v>15</v>
      </c>
      <c r="J14" s="24">
        <v>6</v>
      </c>
      <c r="K14" s="24">
        <v>7</v>
      </c>
      <c r="L14" s="25">
        <v>3</v>
      </c>
      <c r="M14" s="25">
        <v>10</v>
      </c>
      <c r="N14" s="24">
        <v>0</v>
      </c>
      <c r="O14" s="24">
        <v>0</v>
      </c>
      <c r="P14" s="25">
        <v>0</v>
      </c>
      <c r="Q14" s="25">
        <v>0</v>
      </c>
      <c r="R14" s="24">
        <v>0</v>
      </c>
      <c r="S14" s="24">
        <v>0</v>
      </c>
      <c r="T14" s="25">
        <v>0</v>
      </c>
      <c r="U14" s="25">
        <v>0</v>
      </c>
      <c r="V14" s="24">
        <v>0</v>
      </c>
      <c r="W14" s="24">
        <v>0</v>
      </c>
      <c r="X14" s="25">
        <v>0</v>
      </c>
      <c r="Y14" s="25">
        <v>0</v>
      </c>
      <c r="Z14" s="27"/>
    </row>
    <row r="15" spans="1:26" s="4" customFormat="1" ht="18" customHeight="1" x14ac:dyDescent="0.3">
      <c r="A15" s="21" t="s">
        <v>34</v>
      </c>
      <c r="B15" s="26" t="s">
        <v>32</v>
      </c>
      <c r="C15" s="19">
        <f t="shared" si="2"/>
        <v>94</v>
      </c>
      <c r="D15" s="19">
        <f t="shared" si="0"/>
        <v>12</v>
      </c>
      <c r="E15" s="23">
        <f t="shared" si="0"/>
        <v>82</v>
      </c>
      <c r="F15" s="24">
        <v>5</v>
      </c>
      <c r="G15" s="24">
        <v>16</v>
      </c>
      <c r="H15" s="25">
        <v>2</v>
      </c>
      <c r="I15" s="25">
        <v>17</v>
      </c>
      <c r="J15" s="24">
        <v>2</v>
      </c>
      <c r="K15" s="24">
        <v>22</v>
      </c>
      <c r="L15" s="25">
        <v>2</v>
      </c>
      <c r="M15" s="25">
        <v>24</v>
      </c>
      <c r="N15" s="24">
        <v>1</v>
      </c>
      <c r="O15" s="24">
        <v>3</v>
      </c>
      <c r="P15" s="25">
        <v>0</v>
      </c>
      <c r="Q15" s="25">
        <v>0</v>
      </c>
      <c r="R15" s="24">
        <v>0</v>
      </c>
      <c r="S15" s="24">
        <v>0</v>
      </c>
      <c r="T15" s="25">
        <v>0</v>
      </c>
      <c r="U15" s="25">
        <v>0</v>
      </c>
      <c r="V15" s="24">
        <v>0</v>
      </c>
      <c r="W15" s="24">
        <v>0</v>
      </c>
      <c r="X15" s="25">
        <v>0</v>
      </c>
      <c r="Y15" s="25">
        <v>0</v>
      </c>
      <c r="Z15" s="27"/>
    </row>
    <row r="16" spans="1:26" s="4" customFormat="1" ht="18" customHeight="1" x14ac:dyDescent="0.3">
      <c r="A16" s="21" t="s">
        <v>35</v>
      </c>
      <c r="B16" s="22" t="s">
        <v>36</v>
      </c>
      <c r="C16" s="19">
        <f t="shared" si="2"/>
        <v>213</v>
      </c>
      <c r="D16" s="19">
        <f t="shared" si="0"/>
        <v>85</v>
      </c>
      <c r="E16" s="23">
        <f t="shared" si="0"/>
        <v>128</v>
      </c>
      <c r="F16" s="24">
        <v>22</v>
      </c>
      <c r="G16" s="24">
        <v>31</v>
      </c>
      <c r="H16" s="25">
        <v>20</v>
      </c>
      <c r="I16" s="25">
        <v>31</v>
      </c>
      <c r="J16" s="24">
        <v>23</v>
      </c>
      <c r="K16" s="24">
        <v>37</v>
      </c>
      <c r="L16" s="25">
        <v>17</v>
      </c>
      <c r="M16" s="25">
        <v>26</v>
      </c>
      <c r="N16" s="24">
        <v>3</v>
      </c>
      <c r="O16" s="24">
        <v>3</v>
      </c>
      <c r="P16" s="25">
        <v>0</v>
      </c>
      <c r="Q16" s="25">
        <v>0</v>
      </c>
      <c r="R16" s="24">
        <v>0</v>
      </c>
      <c r="S16" s="24">
        <v>0</v>
      </c>
      <c r="T16" s="25">
        <v>0</v>
      </c>
      <c r="U16" s="25">
        <v>0</v>
      </c>
      <c r="V16" s="24">
        <v>0</v>
      </c>
      <c r="W16" s="24">
        <v>0</v>
      </c>
      <c r="X16" s="25">
        <v>0</v>
      </c>
      <c r="Y16" s="25">
        <v>0</v>
      </c>
      <c r="Z16" s="27"/>
    </row>
    <row r="17" spans="1:26" s="4" customFormat="1" ht="18" customHeight="1" x14ac:dyDescent="0.3">
      <c r="A17" s="21" t="s">
        <v>37</v>
      </c>
      <c r="B17" s="22" t="s">
        <v>38</v>
      </c>
      <c r="C17" s="19">
        <f t="shared" si="2"/>
        <v>206</v>
      </c>
      <c r="D17" s="19">
        <f t="shared" si="0"/>
        <v>98</v>
      </c>
      <c r="E17" s="23">
        <f t="shared" si="0"/>
        <v>108</v>
      </c>
      <c r="F17" s="24">
        <v>29</v>
      </c>
      <c r="G17" s="24">
        <v>23</v>
      </c>
      <c r="H17" s="25">
        <v>28</v>
      </c>
      <c r="I17" s="25">
        <v>31</v>
      </c>
      <c r="J17" s="24">
        <v>16</v>
      </c>
      <c r="K17" s="24">
        <v>29</v>
      </c>
      <c r="L17" s="25">
        <v>24</v>
      </c>
      <c r="M17" s="25">
        <v>23</v>
      </c>
      <c r="N17" s="24">
        <v>1</v>
      </c>
      <c r="O17" s="24">
        <v>1</v>
      </c>
      <c r="P17" s="25">
        <v>0</v>
      </c>
      <c r="Q17" s="25">
        <v>1</v>
      </c>
      <c r="R17" s="24">
        <v>0</v>
      </c>
      <c r="S17" s="24">
        <v>0</v>
      </c>
      <c r="T17" s="25">
        <v>0</v>
      </c>
      <c r="U17" s="25">
        <v>0</v>
      </c>
      <c r="V17" s="24">
        <v>0</v>
      </c>
      <c r="W17" s="24">
        <v>0</v>
      </c>
      <c r="X17" s="25">
        <v>0</v>
      </c>
      <c r="Y17" s="25">
        <v>0</v>
      </c>
      <c r="Z17" s="27"/>
    </row>
    <row r="18" spans="1:26" s="4" customFormat="1" ht="18" customHeight="1" x14ac:dyDescent="0.3">
      <c r="A18" s="21" t="s">
        <v>39</v>
      </c>
      <c r="B18" s="22" t="s">
        <v>40</v>
      </c>
      <c r="C18" s="19">
        <f t="shared" si="2"/>
        <v>168</v>
      </c>
      <c r="D18" s="19">
        <f t="shared" si="0"/>
        <v>97</v>
      </c>
      <c r="E18" s="23">
        <f t="shared" si="0"/>
        <v>71</v>
      </c>
      <c r="F18" s="24">
        <v>15</v>
      </c>
      <c r="G18" s="24">
        <v>14</v>
      </c>
      <c r="H18" s="25">
        <v>20</v>
      </c>
      <c r="I18" s="25">
        <v>15</v>
      </c>
      <c r="J18" s="24">
        <v>24</v>
      </c>
      <c r="K18" s="24">
        <v>11</v>
      </c>
      <c r="L18" s="25">
        <v>17</v>
      </c>
      <c r="M18" s="25">
        <v>13</v>
      </c>
      <c r="N18" s="24">
        <v>16</v>
      </c>
      <c r="O18" s="24">
        <v>15</v>
      </c>
      <c r="P18" s="25">
        <v>5</v>
      </c>
      <c r="Q18" s="25">
        <v>3</v>
      </c>
      <c r="R18" s="24">
        <v>0</v>
      </c>
      <c r="S18" s="24">
        <v>0</v>
      </c>
      <c r="T18" s="25">
        <v>0</v>
      </c>
      <c r="U18" s="25">
        <v>0</v>
      </c>
      <c r="V18" s="24">
        <v>0</v>
      </c>
      <c r="W18" s="24">
        <v>0</v>
      </c>
      <c r="X18" s="25">
        <v>0</v>
      </c>
      <c r="Y18" s="25">
        <v>0</v>
      </c>
      <c r="Z18" s="27"/>
    </row>
    <row r="19" spans="1:26" s="4" customFormat="1" ht="18" customHeight="1" x14ac:dyDescent="0.3">
      <c r="A19" s="21" t="s">
        <v>41</v>
      </c>
      <c r="B19" s="22" t="s">
        <v>42</v>
      </c>
      <c r="C19" s="19">
        <f t="shared" si="2"/>
        <v>201</v>
      </c>
      <c r="D19" s="19">
        <f t="shared" si="0"/>
        <v>83</v>
      </c>
      <c r="E19" s="23">
        <f t="shared" si="0"/>
        <v>118</v>
      </c>
      <c r="F19" s="24">
        <v>18</v>
      </c>
      <c r="G19" s="24">
        <v>31</v>
      </c>
      <c r="H19" s="25">
        <v>22</v>
      </c>
      <c r="I19" s="25">
        <v>26</v>
      </c>
      <c r="J19" s="24">
        <v>24</v>
      </c>
      <c r="K19" s="24">
        <v>30</v>
      </c>
      <c r="L19" s="25">
        <v>19</v>
      </c>
      <c r="M19" s="25">
        <v>28</v>
      </c>
      <c r="N19" s="24">
        <v>0</v>
      </c>
      <c r="O19" s="24">
        <v>3</v>
      </c>
      <c r="P19" s="25">
        <v>0</v>
      </c>
      <c r="Q19" s="25">
        <v>0</v>
      </c>
      <c r="R19" s="24">
        <v>0</v>
      </c>
      <c r="S19" s="24">
        <v>0</v>
      </c>
      <c r="T19" s="25">
        <v>0</v>
      </c>
      <c r="U19" s="25">
        <v>0</v>
      </c>
      <c r="V19" s="24">
        <v>0</v>
      </c>
      <c r="W19" s="24">
        <v>0</v>
      </c>
      <c r="X19" s="25">
        <v>0</v>
      </c>
      <c r="Y19" s="25">
        <v>0</v>
      </c>
      <c r="Z19" s="27"/>
    </row>
    <row r="20" spans="1:26" s="4" customFormat="1" ht="18.600000000000001" customHeight="1" x14ac:dyDescent="0.3">
      <c r="A20" s="21" t="s">
        <v>43</v>
      </c>
      <c r="B20" s="22" t="s">
        <v>38</v>
      </c>
      <c r="C20" s="19">
        <f t="shared" si="2"/>
        <v>176</v>
      </c>
      <c r="D20" s="19">
        <f t="shared" si="0"/>
        <v>79</v>
      </c>
      <c r="E20" s="23">
        <f t="shared" si="0"/>
        <v>97</v>
      </c>
      <c r="F20" s="24">
        <v>22</v>
      </c>
      <c r="G20" s="24">
        <v>21</v>
      </c>
      <c r="H20" s="25">
        <v>16</v>
      </c>
      <c r="I20" s="25">
        <v>29</v>
      </c>
      <c r="J20" s="24">
        <v>18</v>
      </c>
      <c r="K20" s="24">
        <v>26</v>
      </c>
      <c r="L20" s="25">
        <v>22</v>
      </c>
      <c r="M20" s="25">
        <v>21</v>
      </c>
      <c r="N20" s="24">
        <v>1</v>
      </c>
      <c r="O20" s="24">
        <v>0</v>
      </c>
      <c r="P20" s="25">
        <v>0</v>
      </c>
      <c r="Q20" s="25">
        <v>0</v>
      </c>
      <c r="R20" s="24">
        <v>0</v>
      </c>
      <c r="S20" s="24">
        <v>0</v>
      </c>
      <c r="T20" s="25">
        <v>0</v>
      </c>
      <c r="U20" s="25">
        <v>0</v>
      </c>
      <c r="V20" s="24">
        <v>0</v>
      </c>
      <c r="W20" s="24">
        <v>0</v>
      </c>
      <c r="X20" s="25">
        <v>0</v>
      </c>
      <c r="Y20" s="25">
        <v>0</v>
      </c>
      <c r="Z20" s="27"/>
    </row>
    <row r="21" spans="1:26" s="4" customFormat="1" ht="18" customHeight="1" x14ac:dyDescent="0.3">
      <c r="A21" s="21" t="s">
        <v>44</v>
      </c>
      <c r="B21" s="26" t="s">
        <v>45</v>
      </c>
      <c r="C21" s="19">
        <f t="shared" si="2"/>
        <v>1</v>
      </c>
      <c r="D21" s="19">
        <f t="shared" si="0"/>
        <v>0</v>
      </c>
      <c r="E21" s="23">
        <f t="shared" si="0"/>
        <v>1</v>
      </c>
      <c r="F21" s="24">
        <v>0</v>
      </c>
      <c r="G21" s="24">
        <v>0</v>
      </c>
      <c r="H21" s="25">
        <v>0</v>
      </c>
      <c r="I21" s="25">
        <v>0</v>
      </c>
      <c r="J21" s="24">
        <v>0</v>
      </c>
      <c r="K21" s="24">
        <v>0</v>
      </c>
      <c r="L21" s="25">
        <v>0</v>
      </c>
      <c r="M21" s="25">
        <v>0</v>
      </c>
      <c r="N21" s="24">
        <v>0</v>
      </c>
      <c r="O21" s="24">
        <v>0</v>
      </c>
      <c r="P21" s="25">
        <v>0</v>
      </c>
      <c r="Q21" s="25">
        <v>1</v>
      </c>
      <c r="R21" s="24">
        <v>0</v>
      </c>
      <c r="S21" s="24">
        <v>0</v>
      </c>
      <c r="T21" s="25">
        <v>0</v>
      </c>
      <c r="U21" s="25">
        <v>0</v>
      </c>
      <c r="V21" s="24">
        <v>0</v>
      </c>
      <c r="W21" s="24">
        <v>0</v>
      </c>
      <c r="X21" s="25">
        <v>0</v>
      </c>
      <c r="Y21" s="25">
        <v>0</v>
      </c>
      <c r="Z21" s="27"/>
    </row>
    <row r="22" spans="1:26" s="4" customFormat="1" ht="18" customHeight="1" x14ac:dyDescent="0.3">
      <c r="A22" s="21" t="s">
        <v>46</v>
      </c>
      <c r="B22" s="26" t="s">
        <v>45</v>
      </c>
      <c r="C22" s="19">
        <f t="shared" si="2"/>
        <v>0</v>
      </c>
      <c r="D22" s="19">
        <f t="shared" si="0"/>
        <v>0</v>
      </c>
      <c r="E22" s="23">
        <f t="shared" si="0"/>
        <v>0</v>
      </c>
      <c r="F22" s="24">
        <v>0</v>
      </c>
      <c r="G22" s="24">
        <v>0</v>
      </c>
      <c r="H22" s="25">
        <v>0</v>
      </c>
      <c r="I22" s="25">
        <v>0</v>
      </c>
      <c r="J22" s="24">
        <v>0</v>
      </c>
      <c r="K22" s="24">
        <v>0</v>
      </c>
      <c r="L22" s="25">
        <v>0</v>
      </c>
      <c r="M22" s="25">
        <v>0</v>
      </c>
      <c r="N22" s="24">
        <v>0</v>
      </c>
      <c r="O22" s="24">
        <v>0</v>
      </c>
      <c r="P22" s="25">
        <v>0</v>
      </c>
      <c r="Q22" s="25">
        <v>0</v>
      </c>
      <c r="R22" s="24">
        <v>0</v>
      </c>
      <c r="S22" s="24">
        <v>0</v>
      </c>
      <c r="T22" s="25">
        <v>0</v>
      </c>
      <c r="U22" s="25">
        <v>0</v>
      </c>
      <c r="V22" s="24">
        <v>0</v>
      </c>
      <c r="W22" s="24">
        <v>0</v>
      </c>
      <c r="X22" s="25">
        <v>0</v>
      </c>
      <c r="Y22" s="25">
        <v>0</v>
      </c>
      <c r="Z22" s="27"/>
    </row>
    <row r="23" spans="1:26" s="4" customFormat="1" ht="18" customHeight="1" x14ac:dyDescent="0.3">
      <c r="A23" s="21" t="s">
        <v>47</v>
      </c>
      <c r="B23" s="26" t="s">
        <v>48</v>
      </c>
      <c r="C23" s="19">
        <f t="shared" si="2"/>
        <v>23</v>
      </c>
      <c r="D23" s="19">
        <f t="shared" si="0"/>
        <v>5</v>
      </c>
      <c r="E23" s="23">
        <f t="shared" si="0"/>
        <v>18</v>
      </c>
      <c r="F23" s="24">
        <v>5</v>
      </c>
      <c r="G23" s="24">
        <v>18</v>
      </c>
      <c r="H23" s="25">
        <v>0</v>
      </c>
      <c r="I23" s="25">
        <v>0</v>
      </c>
      <c r="J23" s="24">
        <v>0</v>
      </c>
      <c r="K23" s="24">
        <v>0</v>
      </c>
      <c r="L23" s="25">
        <v>0</v>
      </c>
      <c r="M23" s="25">
        <v>0</v>
      </c>
      <c r="N23" s="24">
        <v>0</v>
      </c>
      <c r="O23" s="24">
        <v>0</v>
      </c>
      <c r="P23" s="25">
        <v>0</v>
      </c>
      <c r="Q23" s="25">
        <v>0</v>
      </c>
      <c r="R23" s="24">
        <v>0</v>
      </c>
      <c r="S23" s="24">
        <v>0</v>
      </c>
      <c r="T23" s="25">
        <v>0</v>
      </c>
      <c r="U23" s="25">
        <v>0</v>
      </c>
      <c r="V23" s="24">
        <v>0</v>
      </c>
      <c r="W23" s="24">
        <v>0</v>
      </c>
      <c r="X23" s="25">
        <v>0</v>
      </c>
      <c r="Y23" s="25">
        <v>0</v>
      </c>
      <c r="Z23" s="27"/>
    </row>
    <row r="24" spans="1:26" s="4" customFormat="1" ht="18" customHeight="1" x14ac:dyDescent="0.3">
      <c r="A24" s="21" t="s">
        <v>49</v>
      </c>
      <c r="B24" s="22" t="s">
        <v>50</v>
      </c>
      <c r="C24" s="19">
        <f t="shared" si="2"/>
        <v>190</v>
      </c>
      <c r="D24" s="19">
        <f t="shared" si="0"/>
        <v>153</v>
      </c>
      <c r="E24" s="23">
        <f t="shared" si="0"/>
        <v>37</v>
      </c>
      <c r="F24" s="24">
        <v>37</v>
      </c>
      <c r="G24" s="24">
        <v>7</v>
      </c>
      <c r="H24" s="25">
        <v>36</v>
      </c>
      <c r="I24" s="25">
        <v>9</v>
      </c>
      <c r="J24" s="24">
        <v>37</v>
      </c>
      <c r="K24" s="24">
        <v>9</v>
      </c>
      <c r="L24" s="25">
        <v>39</v>
      </c>
      <c r="M24" s="25">
        <v>11</v>
      </c>
      <c r="N24" s="24">
        <v>3</v>
      </c>
      <c r="O24" s="24">
        <v>0</v>
      </c>
      <c r="P24" s="25">
        <v>1</v>
      </c>
      <c r="Q24" s="25">
        <v>1</v>
      </c>
      <c r="R24" s="24">
        <v>0</v>
      </c>
      <c r="S24" s="24">
        <v>0</v>
      </c>
      <c r="T24" s="25">
        <v>0</v>
      </c>
      <c r="U24" s="25">
        <v>0</v>
      </c>
      <c r="V24" s="24">
        <v>0</v>
      </c>
      <c r="W24" s="24">
        <v>0</v>
      </c>
      <c r="X24" s="25">
        <v>0</v>
      </c>
      <c r="Y24" s="25">
        <v>0</v>
      </c>
      <c r="Z24" s="27"/>
    </row>
    <row r="25" spans="1:26" s="4" customFormat="1" ht="18" customHeight="1" x14ac:dyDescent="0.3">
      <c r="A25" s="21" t="s">
        <v>51</v>
      </c>
      <c r="B25" s="22" t="s">
        <v>52</v>
      </c>
      <c r="C25" s="19">
        <f t="shared" si="2"/>
        <v>225</v>
      </c>
      <c r="D25" s="19">
        <f t="shared" si="0"/>
        <v>129</v>
      </c>
      <c r="E25" s="23">
        <f t="shared" si="0"/>
        <v>96</v>
      </c>
      <c r="F25" s="24">
        <v>32</v>
      </c>
      <c r="G25" s="24">
        <v>27</v>
      </c>
      <c r="H25" s="25">
        <v>32</v>
      </c>
      <c r="I25" s="25">
        <v>24</v>
      </c>
      <c r="J25" s="24">
        <v>31</v>
      </c>
      <c r="K25" s="24">
        <v>21</v>
      </c>
      <c r="L25" s="25">
        <v>32</v>
      </c>
      <c r="M25" s="25">
        <v>21</v>
      </c>
      <c r="N25" s="24">
        <v>2</v>
      </c>
      <c r="O25" s="24">
        <v>2</v>
      </c>
      <c r="P25" s="25">
        <v>0</v>
      </c>
      <c r="Q25" s="25">
        <v>1</v>
      </c>
      <c r="R25" s="24">
        <v>0</v>
      </c>
      <c r="S25" s="24">
        <v>0</v>
      </c>
      <c r="T25" s="25">
        <v>0</v>
      </c>
      <c r="U25" s="25">
        <v>0</v>
      </c>
      <c r="V25" s="24">
        <v>0</v>
      </c>
      <c r="W25" s="24">
        <v>0</v>
      </c>
      <c r="X25" s="25">
        <v>0</v>
      </c>
      <c r="Y25" s="25">
        <v>0</v>
      </c>
      <c r="Z25" s="27"/>
    </row>
    <row r="26" spans="1:26" s="4" customFormat="1" ht="18" customHeight="1" x14ac:dyDescent="0.3">
      <c r="A26" s="21" t="s">
        <v>53</v>
      </c>
      <c r="B26" s="26" t="s">
        <v>54</v>
      </c>
      <c r="C26" s="19">
        <f t="shared" si="2"/>
        <v>257</v>
      </c>
      <c r="D26" s="19">
        <f t="shared" si="0"/>
        <v>145</v>
      </c>
      <c r="E26" s="23">
        <f t="shared" si="0"/>
        <v>112</v>
      </c>
      <c r="F26" s="24">
        <v>37</v>
      </c>
      <c r="G26" s="24">
        <v>22</v>
      </c>
      <c r="H26" s="25">
        <v>23</v>
      </c>
      <c r="I26" s="25">
        <v>37</v>
      </c>
      <c r="J26" s="24">
        <v>37</v>
      </c>
      <c r="K26" s="24">
        <v>22</v>
      </c>
      <c r="L26" s="25">
        <v>37</v>
      </c>
      <c r="M26" s="25">
        <v>27</v>
      </c>
      <c r="N26" s="24">
        <v>9</v>
      </c>
      <c r="O26" s="24">
        <v>4</v>
      </c>
      <c r="P26" s="25">
        <v>2</v>
      </c>
      <c r="Q26" s="25">
        <v>0</v>
      </c>
      <c r="R26" s="24">
        <v>0</v>
      </c>
      <c r="S26" s="24">
        <v>0</v>
      </c>
      <c r="T26" s="25">
        <v>0</v>
      </c>
      <c r="U26" s="25">
        <v>0</v>
      </c>
      <c r="V26" s="24">
        <v>0</v>
      </c>
      <c r="W26" s="24">
        <v>0</v>
      </c>
      <c r="X26" s="25">
        <v>0</v>
      </c>
      <c r="Y26" s="25">
        <v>0</v>
      </c>
      <c r="Z26" s="27"/>
    </row>
    <row r="27" spans="1:26" s="4" customFormat="1" ht="18" customHeight="1" x14ac:dyDescent="0.3">
      <c r="A27" s="28" t="s">
        <v>55</v>
      </c>
      <c r="B27" s="22" t="s">
        <v>56</v>
      </c>
      <c r="C27" s="19">
        <f t="shared" si="2"/>
        <v>21</v>
      </c>
      <c r="D27" s="19">
        <f t="shared" si="0"/>
        <v>16</v>
      </c>
      <c r="E27" s="23">
        <f t="shared" si="0"/>
        <v>5</v>
      </c>
      <c r="F27" s="24">
        <v>5</v>
      </c>
      <c r="G27" s="24">
        <v>0</v>
      </c>
      <c r="H27" s="25">
        <v>5</v>
      </c>
      <c r="I27" s="25">
        <v>2</v>
      </c>
      <c r="J27" s="24">
        <v>5</v>
      </c>
      <c r="K27" s="24">
        <v>1</v>
      </c>
      <c r="L27" s="25">
        <v>1</v>
      </c>
      <c r="M27" s="25">
        <v>2</v>
      </c>
      <c r="N27" s="24">
        <v>0</v>
      </c>
      <c r="O27" s="24">
        <v>0</v>
      </c>
      <c r="P27" s="25">
        <v>0</v>
      </c>
      <c r="Q27" s="25">
        <v>0</v>
      </c>
      <c r="R27" s="24">
        <v>0</v>
      </c>
      <c r="S27" s="24">
        <v>0</v>
      </c>
      <c r="T27" s="25">
        <v>0</v>
      </c>
      <c r="U27" s="25">
        <v>0</v>
      </c>
      <c r="V27" s="24">
        <v>0</v>
      </c>
      <c r="W27" s="24">
        <v>0</v>
      </c>
      <c r="X27" s="25">
        <v>0</v>
      </c>
      <c r="Y27" s="25">
        <v>0</v>
      </c>
      <c r="Z27" s="27"/>
    </row>
    <row r="28" spans="1:26" s="4" customFormat="1" ht="18" customHeight="1" x14ac:dyDescent="0.3">
      <c r="A28" s="28" t="s">
        <v>57</v>
      </c>
      <c r="B28" s="29" t="s">
        <v>56</v>
      </c>
      <c r="C28" s="19">
        <f t="shared" si="2"/>
        <v>45</v>
      </c>
      <c r="D28" s="19">
        <f t="shared" si="0"/>
        <v>35</v>
      </c>
      <c r="E28" s="23">
        <f t="shared" si="0"/>
        <v>10</v>
      </c>
      <c r="F28" s="24">
        <v>8</v>
      </c>
      <c r="G28" s="24">
        <v>3</v>
      </c>
      <c r="H28" s="25">
        <v>6</v>
      </c>
      <c r="I28" s="25">
        <v>1</v>
      </c>
      <c r="J28" s="24">
        <v>7</v>
      </c>
      <c r="K28" s="24">
        <v>3</v>
      </c>
      <c r="L28" s="25">
        <v>9</v>
      </c>
      <c r="M28" s="25">
        <v>3</v>
      </c>
      <c r="N28" s="24">
        <v>5</v>
      </c>
      <c r="O28" s="24">
        <v>0</v>
      </c>
      <c r="P28" s="25">
        <v>0</v>
      </c>
      <c r="Q28" s="25">
        <v>0</v>
      </c>
      <c r="R28" s="24">
        <v>0</v>
      </c>
      <c r="S28" s="24">
        <v>0</v>
      </c>
      <c r="T28" s="25">
        <v>0</v>
      </c>
      <c r="U28" s="25">
        <v>0</v>
      </c>
      <c r="V28" s="24">
        <v>0</v>
      </c>
      <c r="W28" s="24">
        <v>0</v>
      </c>
      <c r="X28" s="25">
        <v>0</v>
      </c>
      <c r="Y28" s="25">
        <v>0</v>
      </c>
      <c r="Z28" s="27"/>
    </row>
    <row r="29" spans="1:26" s="4" customFormat="1" ht="18" customHeight="1" x14ac:dyDescent="0.3">
      <c r="A29" s="28" t="s">
        <v>58</v>
      </c>
      <c r="B29" s="22" t="s">
        <v>56</v>
      </c>
      <c r="C29" s="19">
        <f t="shared" si="2"/>
        <v>25</v>
      </c>
      <c r="D29" s="19">
        <f t="shared" si="0"/>
        <v>25</v>
      </c>
      <c r="E29" s="23">
        <f t="shared" si="0"/>
        <v>0</v>
      </c>
      <c r="F29" s="24">
        <v>12</v>
      </c>
      <c r="G29" s="24">
        <v>0</v>
      </c>
      <c r="H29" s="25">
        <v>13</v>
      </c>
      <c r="I29" s="25">
        <v>0</v>
      </c>
      <c r="J29" s="24">
        <v>0</v>
      </c>
      <c r="K29" s="24">
        <v>0</v>
      </c>
      <c r="L29" s="25">
        <v>0</v>
      </c>
      <c r="M29" s="25">
        <v>0</v>
      </c>
      <c r="N29" s="24">
        <v>0</v>
      </c>
      <c r="O29" s="24">
        <v>0</v>
      </c>
      <c r="P29" s="25">
        <v>0</v>
      </c>
      <c r="Q29" s="25">
        <v>0</v>
      </c>
      <c r="R29" s="24">
        <v>0</v>
      </c>
      <c r="S29" s="24">
        <v>0</v>
      </c>
      <c r="T29" s="25">
        <v>0</v>
      </c>
      <c r="U29" s="25">
        <v>0</v>
      </c>
      <c r="V29" s="24">
        <v>0</v>
      </c>
      <c r="W29" s="24">
        <v>0</v>
      </c>
      <c r="X29" s="25">
        <v>0</v>
      </c>
      <c r="Y29" s="25">
        <v>0</v>
      </c>
      <c r="Z29" s="27"/>
    </row>
    <row r="30" spans="1:26" s="4" customFormat="1" ht="18" customHeight="1" x14ac:dyDescent="0.3">
      <c r="A30" s="28" t="s">
        <v>59</v>
      </c>
      <c r="B30" s="22" t="s">
        <v>56</v>
      </c>
      <c r="C30" s="19">
        <f t="shared" si="2"/>
        <v>27</v>
      </c>
      <c r="D30" s="19">
        <f t="shared" si="0"/>
        <v>20</v>
      </c>
      <c r="E30" s="23">
        <f t="shared" si="0"/>
        <v>7</v>
      </c>
      <c r="F30" s="24">
        <v>7</v>
      </c>
      <c r="G30" s="24">
        <v>1</v>
      </c>
      <c r="H30" s="25">
        <v>3</v>
      </c>
      <c r="I30" s="25">
        <v>1</v>
      </c>
      <c r="J30" s="24">
        <v>5</v>
      </c>
      <c r="K30" s="24">
        <v>2</v>
      </c>
      <c r="L30" s="25">
        <v>4</v>
      </c>
      <c r="M30" s="25">
        <v>3</v>
      </c>
      <c r="N30" s="24">
        <v>0</v>
      </c>
      <c r="O30" s="24">
        <v>0</v>
      </c>
      <c r="P30" s="25">
        <v>1</v>
      </c>
      <c r="Q30" s="25">
        <v>0</v>
      </c>
      <c r="R30" s="24">
        <v>0</v>
      </c>
      <c r="S30" s="24">
        <v>0</v>
      </c>
      <c r="T30" s="25">
        <v>0</v>
      </c>
      <c r="U30" s="25">
        <v>0</v>
      </c>
      <c r="V30" s="24">
        <v>0</v>
      </c>
      <c r="W30" s="24">
        <v>0</v>
      </c>
      <c r="X30" s="25">
        <v>0</v>
      </c>
      <c r="Y30" s="25">
        <v>0</v>
      </c>
      <c r="Z30" s="27"/>
    </row>
    <row r="31" spans="1:26" s="4" customFormat="1" ht="18" customHeight="1" x14ac:dyDescent="0.3">
      <c r="A31" s="28" t="s">
        <v>60</v>
      </c>
      <c r="B31" s="29" t="s">
        <v>56</v>
      </c>
      <c r="C31" s="19">
        <f t="shared" si="2"/>
        <v>13</v>
      </c>
      <c r="D31" s="19">
        <f t="shared" si="0"/>
        <v>13</v>
      </c>
      <c r="E31" s="23">
        <f t="shared" si="0"/>
        <v>0</v>
      </c>
      <c r="F31" s="24">
        <v>3</v>
      </c>
      <c r="G31" s="24">
        <v>0</v>
      </c>
      <c r="H31" s="25">
        <v>5</v>
      </c>
      <c r="I31" s="25">
        <v>0</v>
      </c>
      <c r="J31" s="24">
        <v>2</v>
      </c>
      <c r="K31" s="24">
        <v>0</v>
      </c>
      <c r="L31" s="25">
        <v>3</v>
      </c>
      <c r="M31" s="25">
        <v>0</v>
      </c>
      <c r="N31" s="24">
        <v>0</v>
      </c>
      <c r="O31" s="24">
        <v>0</v>
      </c>
      <c r="P31" s="25">
        <v>0</v>
      </c>
      <c r="Q31" s="25">
        <v>0</v>
      </c>
      <c r="R31" s="24">
        <v>0</v>
      </c>
      <c r="S31" s="24">
        <v>0</v>
      </c>
      <c r="T31" s="25">
        <v>0</v>
      </c>
      <c r="U31" s="25">
        <v>0</v>
      </c>
      <c r="V31" s="24">
        <v>0</v>
      </c>
      <c r="W31" s="24">
        <v>0</v>
      </c>
      <c r="X31" s="25">
        <v>0</v>
      </c>
      <c r="Y31" s="25">
        <v>0</v>
      </c>
      <c r="Z31" s="27"/>
    </row>
    <row r="32" spans="1:26" s="4" customFormat="1" ht="18" customHeight="1" x14ac:dyDescent="0.3">
      <c r="A32" s="28" t="s">
        <v>61</v>
      </c>
      <c r="B32" s="29" t="s">
        <v>56</v>
      </c>
      <c r="C32" s="19">
        <f t="shared" si="2"/>
        <v>10</v>
      </c>
      <c r="D32" s="19">
        <f t="shared" si="0"/>
        <v>10</v>
      </c>
      <c r="E32" s="23">
        <f t="shared" si="0"/>
        <v>0</v>
      </c>
      <c r="F32" s="24">
        <v>2</v>
      </c>
      <c r="G32" s="24">
        <v>0</v>
      </c>
      <c r="H32" s="25">
        <v>3</v>
      </c>
      <c r="I32" s="25">
        <v>0</v>
      </c>
      <c r="J32" s="24">
        <v>2</v>
      </c>
      <c r="K32" s="24">
        <v>0</v>
      </c>
      <c r="L32" s="25">
        <v>3</v>
      </c>
      <c r="M32" s="25">
        <v>0</v>
      </c>
      <c r="N32" s="24">
        <v>0</v>
      </c>
      <c r="O32" s="24">
        <v>0</v>
      </c>
      <c r="P32" s="25">
        <v>0</v>
      </c>
      <c r="Q32" s="25">
        <v>0</v>
      </c>
      <c r="R32" s="24">
        <v>0</v>
      </c>
      <c r="S32" s="24">
        <v>0</v>
      </c>
      <c r="T32" s="25">
        <v>0</v>
      </c>
      <c r="U32" s="25">
        <v>0</v>
      </c>
      <c r="V32" s="24">
        <v>0</v>
      </c>
      <c r="W32" s="24">
        <v>0</v>
      </c>
      <c r="X32" s="25">
        <v>0</v>
      </c>
      <c r="Y32" s="25">
        <v>0</v>
      </c>
      <c r="Z32" s="27"/>
    </row>
    <row r="33" spans="1:26" s="4" customFormat="1" ht="18" customHeight="1" x14ac:dyDescent="0.3">
      <c r="A33" s="28" t="s">
        <v>62</v>
      </c>
      <c r="B33" s="29" t="s">
        <v>56</v>
      </c>
      <c r="C33" s="19">
        <f t="shared" si="2"/>
        <v>20</v>
      </c>
      <c r="D33" s="19">
        <f t="shared" si="0"/>
        <v>20</v>
      </c>
      <c r="E33" s="23">
        <f t="shared" si="0"/>
        <v>0</v>
      </c>
      <c r="F33" s="24">
        <v>5</v>
      </c>
      <c r="G33" s="24">
        <v>0</v>
      </c>
      <c r="H33" s="25">
        <v>5</v>
      </c>
      <c r="I33" s="25">
        <v>0</v>
      </c>
      <c r="J33" s="24">
        <v>5</v>
      </c>
      <c r="K33" s="24">
        <v>0</v>
      </c>
      <c r="L33" s="25">
        <v>5</v>
      </c>
      <c r="M33" s="25">
        <v>0</v>
      </c>
      <c r="N33" s="24">
        <v>0</v>
      </c>
      <c r="O33" s="24">
        <v>0</v>
      </c>
      <c r="P33" s="25">
        <v>0</v>
      </c>
      <c r="Q33" s="25">
        <v>0</v>
      </c>
      <c r="R33" s="24">
        <v>0</v>
      </c>
      <c r="S33" s="24">
        <v>0</v>
      </c>
      <c r="T33" s="25">
        <v>0</v>
      </c>
      <c r="U33" s="25">
        <v>0</v>
      </c>
      <c r="V33" s="24">
        <v>0</v>
      </c>
      <c r="W33" s="24">
        <v>0</v>
      </c>
      <c r="X33" s="25">
        <v>0</v>
      </c>
      <c r="Y33" s="25">
        <v>0</v>
      </c>
      <c r="Z33" s="27"/>
    </row>
    <row r="34" spans="1:26" s="4" customFormat="1" ht="18" customHeight="1" x14ac:dyDescent="0.3">
      <c r="A34" s="28" t="s">
        <v>63</v>
      </c>
      <c r="B34" s="29" t="s">
        <v>56</v>
      </c>
      <c r="C34" s="19">
        <f t="shared" si="2"/>
        <v>5</v>
      </c>
      <c r="D34" s="19">
        <f t="shared" si="0"/>
        <v>5</v>
      </c>
      <c r="E34" s="23">
        <f t="shared" si="0"/>
        <v>0</v>
      </c>
      <c r="F34" s="24">
        <v>2</v>
      </c>
      <c r="G34" s="24">
        <v>0</v>
      </c>
      <c r="H34" s="25">
        <v>0</v>
      </c>
      <c r="I34" s="25">
        <v>0</v>
      </c>
      <c r="J34" s="24">
        <v>2</v>
      </c>
      <c r="K34" s="24">
        <v>0</v>
      </c>
      <c r="L34" s="25">
        <v>1</v>
      </c>
      <c r="M34" s="25">
        <v>0</v>
      </c>
      <c r="N34" s="24">
        <v>0</v>
      </c>
      <c r="O34" s="24">
        <v>0</v>
      </c>
      <c r="P34" s="25">
        <v>0</v>
      </c>
      <c r="Q34" s="25">
        <v>0</v>
      </c>
      <c r="R34" s="24">
        <v>0</v>
      </c>
      <c r="S34" s="24">
        <v>0</v>
      </c>
      <c r="T34" s="25">
        <v>0</v>
      </c>
      <c r="U34" s="25">
        <v>0</v>
      </c>
      <c r="V34" s="24">
        <v>0</v>
      </c>
      <c r="W34" s="24">
        <v>0</v>
      </c>
      <c r="X34" s="25">
        <v>0</v>
      </c>
      <c r="Y34" s="25">
        <v>0</v>
      </c>
      <c r="Z34" s="27"/>
    </row>
    <row r="35" spans="1:26" s="4" customFormat="1" ht="18" customHeight="1" x14ac:dyDescent="0.3">
      <c r="A35" s="28" t="s">
        <v>64</v>
      </c>
      <c r="B35" s="29" t="s">
        <v>56</v>
      </c>
      <c r="C35" s="19">
        <f t="shared" si="2"/>
        <v>21</v>
      </c>
      <c r="D35" s="19">
        <f t="shared" si="0"/>
        <v>20</v>
      </c>
      <c r="E35" s="23">
        <f t="shared" si="0"/>
        <v>1</v>
      </c>
      <c r="F35" s="24">
        <v>7</v>
      </c>
      <c r="G35" s="24">
        <v>0</v>
      </c>
      <c r="H35" s="25">
        <v>5</v>
      </c>
      <c r="I35" s="25">
        <v>0</v>
      </c>
      <c r="J35" s="24">
        <v>1</v>
      </c>
      <c r="K35" s="24">
        <v>1</v>
      </c>
      <c r="L35" s="25">
        <v>7</v>
      </c>
      <c r="M35" s="25">
        <v>0</v>
      </c>
      <c r="N35" s="24">
        <v>0</v>
      </c>
      <c r="O35" s="24">
        <v>0</v>
      </c>
      <c r="P35" s="25">
        <v>0</v>
      </c>
      <c r="Q35" s="25">
        <v>0</v>
      </c>
      <c r="R35" s="24">
        <v>0</v>
      </c>
      <c r="S35" s="24">
        <v>0</v>
      </c>
      <c r="T35" s="25">
        <v>0</v>
      </c>
      <c r="U35" s="25">
        <v>0</v>
      </c>
      <c r="V35" s="24">
        <v>0</v>
      </c>
      <c r="W35" s="24">
        <v>0</v>
      </c>
      <c r="X35" s="25">
        <v>0</v>
      </c>
      <c r="Y35" s="25">
        <v>0</v>
      </c>
      <c r="Z35" s="27"/>
    </row>
    <row r="36" spans="1:26" s="4" customFormat="1" ht="18" customHeight="1" x14ac:dyDescent="0.3">
      <c r="A36" s="21" t="s">
        <v>65</v>
      </c>
      <c r="B36" s="22" t="s">
        <v>66</v>
      </c>
      <c r="C36" s="19">
        <f t="shared" si="2"/>
        <v>446</v>
      </c>
      <c r="D36" s="19">
        <f t="shared" si="0"/>
        <v>376</v>
      </c>
      <c r="E36" s="23">
        <f t="shared" si="0"/>
        <v>70</v>
      </c>
      <c r="F36" s="24">
        <v>85</v>
      </c>
      <c r="G36" s="24">
        <v>20</v>
      </c>
      <c r="H36" s="25">
        <v>92</v>
      </c>
      <c r="I36" s="25">
        <v>19</v>
      </c>
      <c r="J36" s="24">
        <v>97</v>
      </c>
      <c r="K36" s="24">
        <v>17</v>
      </c>
      <c r="L36" s="25">
        <v>94</v>
      </c>
      <c r="M36" s="25">
        <v>14</v>
      </c>
      <c r="N36" s="24">
        <v>8</v>
      </c>
      <c r="O36" s="24">
        <v>0</v>
      </c>
      <c r="P36" s="25">
        <v>0</v>
      </c>
      <c r="Q36" s="25">
        <v>0</v>
      </c>
      <c r="R36" s="24">
        <v>0</v>
      </c>
      <c r="S36" s="24">
        <v>0</v>
      </c>
      <c r="T36" s="25">
        <v>0</v>
      </c>
      <c r="U36" s="25">
        <v>0</v>
      </c>
      <c r="V36" s="24">
        <v>0</v>
      </c>
      <c r="W36" s="24">
        <v>0</v>
      </c>
      <c r="X36" s="25">
        <v>0</v>
      </c>
      <c r="Y36" s="25">
        <v>0</v>
      </c>
      <c r="Z36" s="27"/>
    </row>
    <row r="37" spans="1:26" s="4" customFormat="1" ht="18" customHeight="1" x14ac:dyDescent="0.3">
      <c r="A37" s="21" t="s">
        <v>67</v>
      </c>
      <c r="B37" s="22" t="s">
        <v>68</v>
      </c>
      <c r="C37" s="19">
        <f t="shared" si="2"/>
        <v>188</v>
      </c>
      <c r="D37" s="19">
        <f t="shared" si="0"/>
        <v>109</v>
      </c>
      <c r="E37" s="23">
        <f t="shared" si="0"/>
        <v>79</v>
      </c>
      <c r="F37" s="24">
        <v>25</v>
      </c>
      <c r="G37" s="24">
        <v>22</v>
      </c>
      <c r="H37" s="25">
        <v>28</v>
      </c>
      <c r="I37" s="25">
        <v>23</v>
      </c>
      <c r="J37" s="24">
        <v>30</v>
      </c>
      <c r="K37" s="24">
        <v>19</v>
      </c>
      <c r="L37" s="25">
        <v>22</v>
      </c>
      <c r="M37" s="25">
        <v>15</v>
      </c>
      <c r="N37" s="24">
        <v>3</v>
      </c>
      <c r="O37" s="24">
        <v>0</v>
      </c>
      <c r="P37" s="25">
        <v>1</v>
      </c>
      <c r="Q37" s="25">
        <v>0</v>
      </c>
      <c r="R37" s="24">
        <v>0</v>
      </c>
      <c r="S37" s="24">
        <v>0</v>
      </c>
      <c r="T37" s="25">
        <v>0</v>
      </c>
      <c r="U37" s="25">
        <v>0</v>
      </c>
      <c r="V37" s="24">
        <v>0</v>
      </c>
      <c r="W37" s="24">
        <v>0</v>
      </c>
      <c r="X37" s="25">
        <v>0</v>
      </c>
      <c r="Y37" s="25">
        <v>0</v>
      </c>
      <c r="Z37" s="27"/>
    </row>
    <row r="38" spans="1:26" s="4" customFormat="1" ht="18" customHeight="1" x14ac:dyDescent="0.3">
      <c r="A38" s="21" t="s">
        <v>69</v>
      </c>
      <c r="B38" s="22" t="s">
        <v>70</v>
      </c>
      <c r="C38" s="19">
        <f t="shared" si="2"/>
        <v>198</v>
      </c>
      <c r="D38" s="19">
        <f t="shared" si="0"/>
        <v>160</v>
      </c>
      <c r="E38" s="23">
        <f t="shared" si="0"/>
        <v>38</v>
      </c>
      <c r="F38" s="24">
        <v>46</v>
      </c>
      <c r="G38" s="24">
        <v>12</v>
      </c>
      <c r="H38" s="25">
        <v>41</v>
      </c>
      <c r="I38" s="25">
        <v>12</v>
      </c>
      <c r="J38" s="24">
        <v>42</v>
      </c>
      <c r="K38" s="24">
        <v>6</v>
      </c>
      <c r="L38" s="25">
        <v>31</v>
      </c>
      <c r="M38" s="25">
        <v>8</v>
      </c>
      <c r="N38" s="24">
        <v>0</v>
      </c>
      <c r="O38" s="24">
        <v>0</v>
      </c>
      <c r="P38" s="25">
        <v>0</v>
      </c>
      <c r="Q38" s="25">
        <v>0</v>
      </c>
      <c r="R38" s="24">
        <v>0</v>
      </c>
      <c r="S38" s="24">
        <v>0</v>
      </c>
      <c r="T38" s="25">
        <v>0</v>
      </c>
      <c r="U38" s="25">
        <v>0</v>
      </c>
      <c r="V38" s="24">
        <v>0</v>
      </c>
      <c r="W38" s="24">
        <v>0</v>
      </c>
      <c r="X38" s="25">
        <v>0</v>
      </c>
      <c r="Y38" s="25">
        <v>0</v>
      </c>
      <c r="Z38" s="27"/>
    </row>
    <row r="39" spans="1:26" s="4" customFormat="1" ht="18" customHeight="1" x14ac:dyDescent="0.3">
      <c r="A39" s="21" t="s">
        <v>71</v>
      </c>
      <c r="B39" s="22" t="s">
        <v>72</v>
      </c>
      <c r="C39" s="19">
        <f t="shared" si="2"/>
        <v>222</v>
      </c>
      <c r="D39" s="19">
        <f t="shared" si="0"/>
        <v>122</v>
      </c>
      <c r="E39" s="23">
        <f t="shared" si="0"/>
        <v>100</v>
      </c>
      <c r="F39" s="24">
        <v>23</v>
      </c>
      <c r="G39" s="24">
        <v>29</v>
      </c>
      <c r="H39" s="25">
        <v>28</v>
      </c>
      <c r="I39" s="25">
        <v>25</v>
      </c>
      <c r="J39" s="24">
        <v>38</v>
      </c>
      <c r="K39" s="24">
        <v>16</v>
      </c>
      <c r="L39" s="25">
        <v>26</v>
      </c>
      <c r="M39" s="25">
        <v>29</v>
      </c>
      <c r="N39" s="24">
        <v>6</v>
      </c>
      <c r="O39" s="24">
        <v>1</v>
      </c>
      <c r="P39" s="25">
        <v>1</v>
      </c>
      <c r="Q39" s="25">
        <v>0</v>
      </c>
      <c r="R39" s="24">
        <v>0</v>
      </c>
      <c r="S39" s="24">
        <v>0</v>
      </c>
      <c r="T39" s="25">
        <v>0</v>
      </c>
      <c r="U39" s="25">
        <v>0</v>
      </c>
      <c r="V39" s="24">
        <v>0</v>
      </c>
      <c r="W39" s="24">
        <v>0</v>
      </c>
      <c r="X39" s="25">
        <v>0</v>
      </c>
      <c r="Y39" s="25">
        <v>0</v>
      </c>
      <c r="Z39" s="27"/>
    </row>
    <row r="40" spans="1:26" s="4" customFormat="1" ht="18" customHeight="1" x14ac:dyDescent="0.3">
      <c r="A40" s="21" t="s">
        <v>73</v>
      </c>
      <c r="B40" s="22" t="s">
        <v>74</v>
      </c>
      <c r="C40" s="19">
        <f t="shared" si="2"/>
        <v>215</v>
      </c>
      <c r="D40" s="19">
        <f t="shared" si="0"/>
        <v>162</v>
      </c>
      <c r="E40" s="23">
        <f t="shared" si="0"/>
        <v>53</v>
      </c>
      <c r="F40" s="24">
        <v>37</v>
      </c>
      <c r="G40" s="24">
        <v>15</v>
      </c>
      <c r="H40" s="25">
        <v>37</v>
      </c>
      <c r="I40" s="25">
        <v>7</v>
      </c>
      <c r="J40" s="24">
        <v>36</v>
      </c>
      <c r="K40" s="24">
        <v>15</v>
      </c>
      <c r="L40" s="25">
        <v>36</v>
      </c>
      <c r="M40" s="25">
        <v>16</v>
      </c>
      <c r="N40" s="24">
        <v>11</v>
      </c>
      <c r="O40" s="24">
        <v>0</v>
      </c>
      <c r="P40" s="25">
        <v>5</v>
      </c>
      <c r="Q40" s="25">
        <v>0</v>
      </c>
      <c r="R40" s="24">
        <v>0</v>
      </c>
      <c r="S40" s="24">
        <v>0</v>
      </c>
      <c r="T40" s="25">
        <v>0</v>
      </c>
      <c r="U40" s="25">
        <v>0</v>
      </c>
      <c r="V40" s="24">
        <v>0</v>
      </c>
      <c r="W40" s="24">
        <v>0</v>
      </c>
      <c r="X40" s="25">
        <v>0</v>
      </c>
      <c r="Y40" s="25">
        <v>0</v>
      </c>
      <c r="Z40" s="2"/>
    </row>
    <row r="41" spans="1:26" s="4" customFormat="1" ht="16.2" x14ac:dyDescent="0.3">
      <c r="A41" s="30" t="s">
        <v>75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4" customFormat="1" ht="16.2" x14ac:dyDescent="0.3">
      <c r="A42" s="31" t="s">
        <v>76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4" customFormat="1" ht="16.2" x14ac:dyDescent="0.3">
      <c r="A43" s="3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4" customFormat="1" ht="16.2" x14ac:dyDescent="0.3">
      <c r="A44" s="3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4" customFormat="1" ht="16.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4" customFormat="1" ht="16.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4" customFormat="1" ht="16.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4" customFormat="1" ht="16.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4" customFormat="1" ht="16.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4" customFormat="1" ht="16.2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4" customFormat="1" ht="16.2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4" customFormat="1" ht="16.2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4" customFormat="1" ht="16.2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4" customFormat="1" ht="16.2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4" customFormat="1" ht="16.2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4" customFormat="1" ht="16.2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4" customFormat="1" ht="16.2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4" customFormat="1" ht="16.2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4" customFormat="1" ht="16.2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4" customFormat="1" ht="16.2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4" customFormat="1" ht="16.2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4" customFormat="1" ht="16.2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4" customFormat="1" ht="16.2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4" customFormat="1" ht="16.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</sheetData>
  <mergeCells count="12">
    <mergeCell ref="X3:Y3"/>
    <mergeCell ref="A3:B4"/>
    <mergeCell ref="C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F91F7-5938-42A2-A5B0-2C7727115984}">
  <dimension ref="A1:AB9"/>
  <sheetViews>
    <sheetView workbookViewId="0">
      <selection activeCell="I23" sqref="I23"/>
    </sheetView>
  </sheetViews>
  <sheetFormatPr defaultColWidth="9.109375" defaultRowHeight="13.8" x14ac:dyDescent="0.3"/>
  <cols>
    <col min="1" max="1" width="9.109375" style="32"/>
    <col min="2" max="2" width="6.88671875" style="32" customWidth="1"/>
    <col min="3" max="3" width="14.5546875" style="32" customWidth="1"/>
    <col min="4" max="4" width="6" style="32" customWidth="1"/>
    <col min="5" max="6" width="5" style="32" customWidth="1"/>
    <col min="7" max="7" width="4.5546875" style="32" customWidth="1"/>
    <col min="8" max="27" width="5" style="32" customWidth="1"/>
    <col min="28" max="16384" width="9.109375" style="32"/>
  </cols>
  <sheetData>
    <row r="1" spans="1:28" s="4" customFormat="1" ht="19.2" x14ac:dyDescent="0.35">
      <c r="A1" s="32"/>
      <c r="B1" s="32"/>
      <c r="C1" s="32"/>
      <c r="D1" s="32"/>
      <c r="E1" s="32"/>
      <c r="F1" s="33" t="s">
        <v>0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s="2" customFormat="1" ht="15.6" x14ac:dyDescent="0.3">
      <c r="A2" s="5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8" s="34" customFormat="1" ht="15.6" x14ac:dyDescent="0.3">
      <c r="A3" s="106" t="s">
        <v>77</v>
      </c>
      <c r="B3" s="106"/>
      <c r="C3" s="106"/>
      <c r="D3" s="106"/>
      <c r="E3" s="105" t="s">
        <v>78</v>
      </c>
      <c r="F3" s="105"/>
      <c r="G3" s="105"/>
      <c r="H3" s="105" t="s">
        <v>4</v>
      </c>
      <c r="I3" s="105"/>
      <c r="J3" s="105" t="s">
        <v>5</v>
      </c>
      <c r="K3" s="105"/>
      <c r="L3" s="105" t="s">
        <v>6</v>
      </c>
      <c r="M3" s="105"/>
      <c r="N3" s="105" t="s">
        <v>7</v>
      </c>
      <c r="O3" s="105"/>
      <c r="P3" s="105" t="s">
        <v>8</v>
      </c>
      <c r="Q3" s="105"/>
      <c r="R3" s="105" t="s">
        <v>9</v>
      </c>
      <c r="S3" s="105"/>
      <c r="T3" s="105" t="s">
        <v>10</v>
      </c>
      <c r="U3" s="105"/>
      <c r="V3" s="105" t="s">
        <v>11</v>
      </c>
      <c r="W3" s="105"/>
      <c r="X3" s="105" t="s">
        <v>12</v>
      </c>
      <c r="Y3" s="105"/>
      <c r="Z3" s="105" t="s">
        <v>13</v>
      </c>
      <c r="AA3" s="105"/>
    </row>
    <row r="4" spans="1:28" s="4" customFormat="1" ht="18" customHeight="1" x14ac:dyDescent="0.3">
      <c r="A4" s="106"/>
      <c r="B4" s="106"/>
      <c r="C4" s="106"/>
      <c r="D4" s="106"/>
      <c r="E4" s="35" t="s">
        <v>14</v>
      </c>
      <c r="F4" s="35" t="s">
        <v>15</v>
      </c>
      <c r="G4" s="35" t="s">
        <v>16</v>
      </c>
      <c r="H4" s="35" t="s">
        <v>15</v>
      </c>
      <c r="I4" s="35" t="s">
        <v>16</v>
      </c>
      <c r="J4" s="35" t="s">
        <v>15</v>
      </c>
      <c r="K4" s="35" t="s">
        <v>16</v>
      </c>
      <c r="L4" s="35" t="s">
        <v>15</v>
      </c>
      <c r="M4" s="35" t="s">
        <v>16</v>
      </c>
      <c r="N4" s="35" t="s">
        <v>15</v>
      </c>
      <c r="O4" s="35" t="s">
        <v>16</v>
      </c>
      <c r="P4" s="35" t="s">
        <v>15</v>
      </c>
      <c r="Q4" s="35" t="s">
        <v>16</v>
      </c>
      <c r="R4" s="35" t="s">
        <v>15</v>
      </c>
      <c r="S4" s="35" t="s">
        <v>16</v>
      </c>
      <c r="T4" s="35" t="s">
        <v>15</v>
      </c>
      <c r="U4" s="35" t="s">
        <v>16</v>
      </c>
      <c r="V4" s="36" t="s">
        <v>15</v>
      </c>
      <c r="W4" s="36" t="s">
        <v>16</v>
      </c>
      <c r="X4" s="36" t="s">
        <v>15</v>
      </c>
      <c r="Y4" s="36" t="s">
        <v>16</v>
      </c>
      <c r="Z4" s="36" t="s">
        <v>15</v>
      </c>
      <c r="AA4" s="36" t="s">
        <v>16</v>
      </c>
      <c r="AB4" s="32"/>
    </row>
    <row r="5" spans="1:28" s="4" customFormat="1" ht="18" customHeight="1" x14ac:dyDescent="0.3">
      <c r="A5" s="37" t="s">
        <v>79</v>
      </c>
      <c r="B5" s="38"/>
      <c r="C5" s="38"/>
      <c r="D5" s="39" t="s">
        <v>3</v>
      </c>
      <c r="E5" s="19">
        <f>SUM(F5+G5)</f>
        <v>29</v>
      </c>
      <c r="F5" s="19">
        <f t="shared" ref="F5:AA5" si="0">F6</f>
        <v>23</v>
      </c>
      <c r="G5" s="19">
        <f t="shared" si="0"/>
        <v>6</v>
      </c>
      <c r="H5" s="19">
        <f t="shared" si="0"/>
        <v>23</v>
      </c>
      <c r="I5" s="19">
        <f t="shared" si="0"/>
        <v>6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32"/>
    </row>
    <row r="6" spans="1:28" s="4" customFormat="1" ht="18" customHeight="1" x14ac:dyDescent="0.3">
      <c r="A6" s="39" t="s">
        <v>65</v>
      </c>
      <c r="B6" s="40"/>
      <c r="C6" s="41"/>
      <c r="D6" s="35" t="s">
        <v>66</v>
      </c>
      <c r="E6" s="19">
        <f>SUM(F6+G6)</f>
        <v>29</v>
      </c>
      <c r="F6" s="42">
        <f>H6+J6+L6+N6+P6+R6+T6+V6+X6+Z6</f>
        <v>23</v>
      </c>
      <c r="G6" s="42">
        <f>I6+K6+M6+O6+Q6+S6+U6+W6+Y6+AA6</f>
        <v>6</v>
      </c>
      <c r="H6" s="24">
        <v>23</v>
      </c>
      <c r="I6" s="24">
        <v>6</v>
      </c>
      <c r="J6" s="25">
        <v>0</v>
      </c>
      <c r="K6" s="25">
        <v>0</v>
      </c>
      <c r="L6" s="24">
        <v>0</v>
      </c>
      <c r="M6" s="24">
        <v>0</v>
      </c>
      <c r="N6" s="25">
        <v>0</v>
      </c>
      <c r="O6" s="25">
        <v>0</v>
      </c>
      <c r="P6" s="24">
        <v>0</v>
      </c>
      <c r="Q6" s="24">
        <v>0</v>
      </c>
      <c r="R6" s="25">
        <v>0</v>
      </c>
      <c r="S6" s="25">
        <v>0</v>
      </c>
      <c r="T6" s="24">
        <v>0</v>
      </c>
      <c r="U6" s="24">
        <v>0</v>
      </c>
      <c r="V6" s="25">
        <v>0</v>
      </c>
      <c r="W6" s="25">
        <v>0</v>
      </c>
      <c r="X6" s="24">
        <v>0</v>
      </c>
      <c r="Y6" s="24">
        <v>0</v>
      </c>
      <c r="Z6" s="25">
        <v>0</v>
      </c>
      <c r="AA6" s="25">
        <v>0</v>
      </c>
      <c r="AB6" s="43"/>
    </row>
    <row r="7" spans="1:28" s="2" customFormat="1" ht="15.6" x14ac:dyDescent="0.3">
      <c r="A7" s="30" t="s">
        <v>75</v>
      </c>
      <c r="Z7" s="1"/>
      <c r="AA7" s="1"/>
    </row>
    <row r="8" spans="1:28" s="2" customFormat="1" ht="15.6" x14ac:dyDescent="0.3">
      <c r="A8" s="31" t="s">
        <v>76</v>
      </c>
    </row>
    <row r="9" spans="1:28" s="2" customFormat="1" ht="15.6" x14ac:dyDescent="0.3">
      <c r="A9" s="31"/>
    </row>
  </sheetData>
  <mergeCells count="12">
    <mergeCell ref="Z3:AA3"/>
    <mergeCell ref="A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A7DC-D72E-4F6A-98FD-0A7E6B629924}">
  <dimension ref="A1:AB10"/>
  <sheetViews>
    <sheetView tabSelected="1" workbookViewId="0">
      <selection activeCell="E24" sqref="E24"/>
    </sheetView>
  </sheetViews>
  <sheetFormatPr defaultColWidth="9.109375" defaultRowHeight="13.8" x14ac:dyDescent="0.3"/>
  <cols>
    <col min="1" max="1" width="9.109375" style="32"/>
    <col min="2" max="2" width="6.88671875" style="32" customWidth="1"/>
    <col min="3" max="3" width="14.5546875" style="32" customWidth="1"/>
    <col min="4" max="4" width="6" style="32" customWidth="1"/>
    <col min="5" max="6" width="5" style="32" customWidth="1"/>
    <col min="7" max="7" width="5.33203125" style="32" customWidth="1"/>
    <col min="8" max="27" width="5" style="32" customWidth="1"/>
    <col min="28" max="16384" width="9.109375" style="32"/>
  </cols>
  <sheetData>
    <row r="1" spans="1:28" s="4" customFormat="1" ht="19.2" x14ac:dyDescent="0.35">
      <c r="A1" s="32"/>
      <c r="B1" s="32"/>
      <c r="C1" s="32"/>
      <c r="D1" s="32"/>
      <c r="E1" s="32"/>
      <c r="F1" s="33" t="s">
        <v>0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s="2" customFormat="1" ht="15.6" x14ac:dyDescent="0.3">
      <c r="A2" s="5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8" s="34" customFormat="1" ht="15.6" x14ac:dyDescent="0.3">
      <c r="A3" s="106" t="s">
        <v>77</v>
      </c>
      <c r="B3" s="106"/>
      <c r="C3" s="106"/>
      <c r="D3" s="106"/>
      <c r="E3" s="105" t="s">
        <v>78</v>
      </c>
      <c r="F3" s="105"/>
      <c r="G3" s="105"/>
      <c r="H3" s="105" t="s">
        <v>4</v>
      </c>
      <c r="I3" s="105"/>
      <c r="J3" s="105" t="s">
        <v>5</v>
      </c>
      <c r="K3" s="105"/>
      <c r="L3" s="105" t="s">
        <v>6</v>
      </c>
      <c r="M3" s="105"/>
      <c r="N3" s="105" t="s">
        <v>7</v>
      </c>
      <c r="O3" s="105"/>
      <c r="P3" s="105" t="s">
        <v>8</v>
      </c>
      <c r="Q3" s="105"/>
      <c r="R3" s="105" t="s">
        <v>9</v>
      </c>
      <c r="S3" s="105"/>
      <c r="T3" s="105" t="s">
        <v>10</v>
      </c>
      <c r="U3" s="105"/>
      <c r="V3" s="105" t="s">
        <v>11</v>
      </c>
      <c r="W3" s="105"/>
      <c r="X3" s="105" t="s">
        <v>12</v>
      </c>
      <c r="Y3" s="105"/>
      <c r="Z3" s="105" t="s">
        <v>13</v>
      </c>
      <c r="AA3" s="105"/>
    </row>
    <row r="4" spans="1:28" s="4" customFormat="1" ht="18" customHeight="1" x14ac:dyDescent="0.3">
      <c r="A4" s="106"/>
      <c r="B4" s="106"/>
      <c r="C4" s="106"/>
      <c r="D4" s="106"/>
      <c r="E4" s="35" t="s">
        <v>14</v>
      </c>
      <c r="F4" s="35" t="s">
        <v>15</v>
      </c>
      <c r="G4" s="35" t="s">
        <v>16</v>
      </c>
      <c r="H4" s="35" t="s">
        <v>15</v>
      </c>
      <c r="I4" s="35" t="s">
        <v>16</v>
      </c>
      <c r="J4" s="35" t="s">
        <v>15</v>
      </c>
      <c r="K4" s="35" t="s">
        <v>16</v>
      </c>
      <c r="L4" s="35" t="s">
        <v>15</v>
      </c>
      <c r="M4" s="35" t="s">
        <v>16</v>
      </c>
      <c r="N4" s="35" t="s">
        <v>15</v>
      </c>
      <c r="O4" s="35" t="s">
        <v>16</v>
      </c>
      <c r="P4" s="35" t="s">
        <v>15</v>
      </c>
      <c r="Q4" s="35" t="s">
        <v>16</v>
      </c>
      <c r="R4" s="35" t="s">
        <v>15</v>
      </c>
      <c r="S4" s="35" t="s">
        <v>16</v>
      </c>
      <c r="T4" s="35" t="s">
        <v>15</v>
      </c>
      <c r="U4" s="35" t="s">
        <v>16</v>
      </c>
      <c r="V4" s="36" t="s">
        <v>15</v>
      </c>
      <c r="W4" s="36" t="s">
        <v>16</v>
      </c>
      <c r="X4" s="36" t="s">
        <v>15</v>
      </c>
      <c r="Y4" s="36" t="s">
        <v>16</v>
      </c>
      <c r="Z4" s="36" t="s">
        <v>15</v>
      </c>
      <c r="AA4" s="36" t="s">
        <v>16</v>
      </c>
      <c r="AB4" s="32"/>
    </row>
    <row r="5" spans="1:28" s="4" customFormat="1" ht="18" customHeight="1" x14ac:dyDescent="0.3">
      <c r="A5" s="37" t="s">
        <v>80</v>
      </c>
      <c r="B5" s="38"/>
      <c r="C5" s="38"/>
      <c r="D5" s="39" t="s">
        <v>3</v>
      </c>
      <c r="E5" s="19">
        <f>SUM(F5+G5)</f>
        <v>103</v>
      </c>
      <c r="F5" s="19">
        <f>SUM(F7+F6)</f>
        <v>47</v>
      </c>
      <c r="G5" s="19">
        <f>SUM(G7+G6)</f>
        <v>56</v>
      </c>
      <c r="H5" s="19">
        <f t="shared" ref="H5:AA5" si="0">SUM(H6+H7)</f>
        <v>23</v>
      </c>
      <c r="I5" s="19">
        <f t="shared" si="0"/>
        <v>19</v>
      </c>
      <c r="J5" s="19">
        <f t="shared" si="0"/>
        <v>13</v>
      </c>
      <c r="K5" s="19">
        <f t="shared" si="0"/>
        <v>17</v>
      </c>
      <c r="L5" s="19">
        <f t="shared" si="0"/>
        <v>8</v>
      </c>
      <c r="M5" s="19">
        <f t="shared" si="0"/>
        <v>17</v>
      </c>
      <c r="N5" s="19">
        <f t="shared" si="0"/>
        <v>1</v>
      </c>
      <c r="O5" s="19">
        <f t="shared" si="0"/>
        <v>1</v>
      </c>
      <c r="P5" s="19">
        <f t="shared" si="0"/>
        <v>2</v>
      </c>
      <c r="Q5" s="19">
        <f t="shared" si="0"/>
        <v>2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32"/>
    </row>
    <row r="6" spans="1:28" s="4" customFormat="1" ht="18" customHeight="1" x14ac:dyDescent="0.3">
      <c r="A6" s="39" t="s">
        <v>41</v>
      </c>
      <c r="B6" s="40"/>
      <c r="C6" s="41"/>
      <c r="D6" s="35" t="s">
        <v>42</v>
      </c>
      <c r="E6" s="19">
        <f>SUM(F6+G6)</f>
        <v>21</v>
      </c>
      <c r="F6" s="42">
        <f>SUM(H6+J6+L6+N6+P6+R6+T6+V6+X6+Z6)</f>
        <v>11</v>
      </c>
      <c r="G6" s="42">
        <f>SUM(I6+K6+M6+O6+Q6+S6+U6+W6+Y6+AA6)</f>
        <v>10</v>
      </c>
      <c r="H6" s="44">
        <v>6</v>
      </c>
      <c r="I6" s="44">
        <v>1</v>
      </c>
      <c r="J6" s="28">
        <v>3</v>
      </c>
      <c r="K6" s="28">
        <v>4</v>
      </c>
      <c r="L6" s="44">
        <v>1</v>
      </c>
      <c r="M6" s="44">
        <v>5</v>
      </c>
      <c r="N6" s="28">
        <v>1</v>
      </c>
      <c r="O6" s="28">
        <v>0</v>
      </c>
      <c r="P6" s="44">
        <v>0</v>
      </c>
      <c r="Q6" s="44">
        <v>0</v>
      </c>
      <c r="R6" s="28">
        <v>0</v>
      </c>
      <c r="S6" s="28">
        <v>0</v>
      </c>
      <c r="T6" s="44">
        <v>0</v>
      </c>
      <c r="U6" s="44">
        <v>0</v>
      </c>
      <c r="V6" s="28">
        <v>0</v>
      </c>
      <c r="W6" s="28">
        <v>0</v>
      </c>
      <c r="X6" s="44">
        <v>0</v>
      </c>
      <c r="Y6" s="44">
        <v>0</v>
      </c>
      <c r="Z6" s="28">
        <v>0</v>
      </c>
      <c r="AA6" s="28">
        <v>0</v>
      </c>
      <c r="AB6" s="43"/>
    </row>
    <row r="7" spans="1:28" s="4" customFormat="1" ht="18" customHeight="1" x14ac:dyDescent="0.3">
      <c r="A7" s="39" t="s">
        <v>43</v>
      </c>
      <c r="B7" s="40"/>
      <c r="C7" s="41"/>
      <c r="D7" s="35" t="s">
        <v>38</v>
      </c>
      <c r="E7" s="19">
        <f>SUM(F7+G7)</f>
        <v>82</v>
      </c>
      <c r="F7" s="42">
        <f>SUM(H7+J7+L7+N7+P7+R7+T7+V7+X7+Z7)</f>
        <v>36</v>
      </c>
      <c r="G7" s="42">
        <f>SUM(I7+K7+M7+O7+Q7+S7+U7+W7+Y7+AA7)</f>
        <v>46</v>
      </c>
      <c r="H7" s="44">
        <v>17</v>
      </c>
      <c r="I7" s="44">
        <v>18</v>
      </c>
      <c r="J7" s="28">
        <v>10</v>
      </c>
      <c r="K7" s="28">
        <v>13</v>
      </c>
      <c r="L7" s="44">
        <v>7</v>
      </c>
      <c r="M7" s="44">
        <v>12</v>
      </c>
      <c r="N7" s="28">
        <v>0</v>
      </c>
      <c r="O7" s="28">
        <v>1</v>
      </c>
      <c r="P7" s="44">
        <v>2</v>
      </c>
      <c r="Q7" s="44">
        <v>2</v>
      </c>
      <c r="R7" s="28">
        <v>0</v>
      </c>
      <c r="S7" s="28">
        <v>0</v>
      </c>
      <c r="T7" s="44">
        <v>0</v>
      </c>
      <c r="U7" s="44">
        <v>0</v>
      </c>
      <c r="V7" s="28">
        <v>0</v>
      </c>
      <c r="W7" s="28">
        <v>0</v>
      </c>
      <c r="X7" s="44">
        <v>0</v>
      </c>
      <c r="Y7" s="44">
        <v>0</v>
      </c>
      <c r="Z7" s="28">
        <v>0</v>
      </c>
      <c r="AA7" s="28">
        <v>0</v>
      </c>
      <c r="AB7" s="43"/>
    </row>
    <row r="8" spans="1:28" s="2" customFormat="1" ht="15.6" x14ac:dyDescent="0.3">
      <c r="A8" s="30" t="s">
        <v>75</v>
      </c>
      <c r="C8" s="32"/>
      <c r="Z8" s="1"/>
      <c r="AA8" s="1"/>
    </row>
    <row r="9" spans="1:28" s="2" customFormat="1" ht="15.6" x14ac:dyDescent="0.3">
      <c r="A9" s="31" t="s">
        <v>76</v>
      </c>
    </row>
    <row r="10" spans="1:28" s="2" customFormat="1" ht="15.6" x14ac:dyDescent="0.3">
      <c r="A10" s="31"/>
    </row>
  </sheetData>
  <mergeCells count="12">
    <mergeCell ref="Z3:AA3"/>
    <mergeCell ref="A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D490-639A-4852-8E5C-4B27CDAAE99E}">
  <dimension ref="A1:AB64"/>
  <sheetViews>
    <sheetView workbookViewId="0">
      <selection activeCell="Q18" sqref="Q18"/>
    </sheetView>
  </sheetViews>
  <sheetFormatPr defaultColWidth="9.109375" defaultRowHeight="13.8" x14ac:dyDescent="0.3"/>
  <cols>
    <col min="1" max="1" width="38.5546875" style="32" customWidth="1"/>
    <col min="2" max="2" width="6.109375" style="32" customWidth="1"/>
    <col min="3" max="5" width="5.44140625" style="32" customWidth="1"/>
    <col min="6" max="25" width="5.109375" style="32" customWidth="1"/>
    <col min="26" max="26" width="9.109375" style="32"/>
    <col min="27" max="27" width="14.5546875" style="32" customWidth="1"/>
    <col min="28" max="28" width="48.21875" style="32" customWidth="1"/>
    <col min="29" max="16384" width="9.109375" style="32"/>
  </cols>
  <sheetData>
    <row r="1" spans="1:28" s="4" customFormat="1" ht="19.2" x14ac:dyDescent="0.35">
      <c r="A1" s="45"/>
      <c r="B1" s="45"/>
      <c r="C1" s="45"/>
      <c r="D1" s="33" t="s">
        <v>0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32"/>
      <c r="W1" s="32"/>
      <c r="X1" s="32"/>
      <c r="Y1" s="32"/>
      <c r="Z1" s="32"/>
      <c r="AA1" s="32"/>
      <c r="AB1" s="32"/>
    </row>
    <row r="2" spans="1:28" s="2" customFormat="1" ht="17.55" customHeight="1" thickBot="1" x14ac:dyDescent="0.35">
      <c r="A2" s="5" t="s">
        <v>1</v>
      </c>
      <c r="B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8" s="4" customFormat="1" ht="16.95" customHeight="1" x14ac:dyDescent="0.3">
      <c r="A3" s="106" t="s">
        <v>81</v>
      </c>
      <c r="B3" s="106"/>
      <c r="C3" s="107" t="s">
        <v>78</v>
      </c>
      <c r="D3" s="107"/>
      <c r="E3" s="107"/>
      <c r="F3" s="46" t="s">
        <v>4</v>
      </c>
      <c r="G3" s="47"/>
      <c r="H3" s="48" t="s">
        <v>5</v>
      </c>
      <c r="I3" s="49"/>
      <c r="J3" s="46" t="s">
        <v>6</v>
      </c>
      <c r="K3" s="47"/>
      <c r="L3" s="48" t="s">
        <v>7</v>
      </c>
      <c r="M3" s="49"/>
      <c r="N3" s="46" t="s">
        <v>8</v>
      </c>
      <c r="O3" s="47"/>
      <c r="P3" s="48" t="s">
        <v>9</v>
      </c>
      <c r="Q3" s="49"/>
      <c r="R3" s="46" t="s">
        <v>10</v>
      </c>
      <c r="S3" s="47"/>
      <c r="T3" s="108" t="s">
        <v>11</v>
      </c>
      <c r="U3" s="108"/>
      <c r="V3" s="109" t="s">
        <v>12</v>
      </c>
      <c r="W3" s="109"/>
      <c r="X3" s="110" t="s">
        <v>13</v>
      </c>
      <c r="Y3" s="110"/>
      <c r="Z3" s="32"/>
      <c r="AA3" s="32"/>
      <c r="AB3" s="32"/>
    </row>
    <row r="4" spans="1:28" s="4" customFormat="1" ht="16.95" customHeight="1" x14ac:dyDescent="0.3">
      <c r="A4" s="106"/>
      <c r="B4" s="106"/>
      <c r="C4" s="50" t="s">
        <v>14</v>
      </c>
      <c r="D4" s="50" t="s">
        <v>15</v>
      </c>
      <c r="E4" s="51" t="s">
        <v>16</v>
      </c>
      <c r="F4" s="52" t="s">
        <v>15</v>
      </c>
      <c r="G4" s="53" t="s">
        <v>16</v>
      </c>
      <c r="H4" s="54" t="s">
        <v>15</v>
      </c>
      <c r="I4" s="51" t="s">
        <v>16</v>
      </c>
      <c r="J4" s="52" t="s">
        <v>15</v>
      </c>
      <c r="K4" s="53" t="s">
        <v>16</v>
      </c>
      <c r="L4" s="54" t="s">
        <v>15</v>
      </c>
      <c r="M4" s="51" t="s">
        <v>16</v>
      </c>
      <c r="N4" s="52" t="s">
        <v>15</v>
      </c>
      <c r="O4" s="53" t="s">
        <v>16</v>
      </c>
      <c r="P4" s="54" t="s">
        <v>15</v>
      </c>
      <c r="Q4" s="51" t="s">
        <v>16</v>
      </c>
      <c r="R4" s="52" t="s">
        <v>15</v>
      </c>
      <c r="S4" s="53" t="s">
        <v>16</v>
      </c>
      <c r="T4" s="55" t="s">
        <v>15</v>
      </c>
      <c r="U4" s="56" t="s">
        <v>16</v>
      </c>
      <c r="V4" s="57" t="s">
        <v>15</v>
      </c>
      <c r="W4" s="58" t="s">
        <v>16</v>
      </c>
      <c r="X4" s="55" t="s">
        <v>15</v>
      </c>
      <c r="Y4" s="36" t="s">
        <v>16</v>
      </c>
      <c r="Z4" s="32"/>
      <c r="AA4" s="32"/>
      <c r="AB4" s="32"/>
    </row>
    <row r="5" spans="1:28" s="4" customFormat="1" ht="16.95" customHeight="1" x14ac:dyDescent="0.3">
      <c r="A5" s="59" t="s">
        <v>82</v>
      </c>
      <c r="B5" s="60" t="s">
        <v>3</v>
      </c>
      <c r="C5" s="19">
        <f t="shared" ref="C5:Y5" si="0">SUM(C6+C10)</f>
        <v>684</v>
      </c>
      <c r="D5" s="19">
        <f t="shared" si="0"/>
        <v>451</v>
      </c>
      <c r="E5" s="19">
        <f t="shared" si="0"/>
        <v>233</v>
      </c>
      <c r="F5" s="19">
        <f t="shared" si="0"/>
        <v>177</v>
      </c>
      <c r="G5" s="19">
        <f t="shared" si="0"/>
        <v>89</v>
      </c>
      <c r="H5" s="19">
        <f t="shared" si="0"/>
        <v>154</v>
      </c>
      <c r="I5" s="19">
        <f t="shared" si="0"/>
        <v>95</v>
      </c>
      <c r="J5" s="19">
        <f t="shared" si="0"/>
        <v>73</v>
      </c>
      <c r="K5" s="19">
        <f t="shared" si="0"/>
        <v>26</v>
      </c>
      <c r="L5" s="19">
        <f t="shared" si="0"/>
        <v>38</v>
      </c>
      <c r="M5" s="19">
        <f t="shared" si="0"/>
        <v>23</v>
      </c>
      <c r="N5" s="19">
        <f t="shared" si="0"/>
        <v>5</v>
      </c>
      <c r="O5" s="19">
        <f t="shared" si="0"/>
        <v>0</v>
      </c>
      <c r="P5" s="19">
        <f t="shared" si="0"/>
        <v>3</v>
      </c>
      <c r="Q5" s="19">
        <f t="shared" si="0"/>
        <v>0</v>
      </c>
      <c r="R5" s="19">
        <f t="shared" si="0"/>
        <v>1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32"/>
      <c r="AA5" s="32"/>
      <c r="AB5" s="32"/>
    </row>
    <row r="6" spans="1:28" s="4" customFormat="1" ht="16.95" customHeight="1" x14ac:dyDescent="0.3">
      <c r="A6" s="59" t="s">
        <v>83</v>
      </c>
      <c r="B6" s="28" t="s">
        <v>84</v>
      </c>
      <c r="C6" s="19">
        <f t="shared" ref="C6:C49" si="1">SUM(D6+E6)</f>
        <v>28</v>
      </c>
      <c r="D6" s="42">
        <f t="shared" ref="D6:E49" si="2">SUM(F6+H6+J6+L6+N6+P6+R6+T6+V6+X6)</f>
        <v>25</v>
      </c>
      <c r="E6" s="61">
        <f t="shared" si="2"/>
        <v>3</v>
      </c>
      <c r="F6" s="62">
        <f t="shared" ref="F6:Y6" si="3">SUM(F7+F8+F9)</f>
        <v>5</v>
      </c>
      <c r="G6" s="63">
        <f t="shared" si="3"/>
        <v>1</v>
      </c>
      <c r="H6" s="64">
        <f t="shared" si="3"/>
        <v>4</v>
      </c>
      <c r="I6" s="61">
        <f t="shared" si="3"/>
        <v>0</v>
      </c>
      <c r="J6" s="62">
        <f t="shared" si="3"/>
        <v>4</v>
      </c>
      <c r="K6" s="63">
        <f t="shared" si="3"/>
        <v>0</v>
      </c>
      <c r="L6" s="64">
        <f t="shared" si="3"/>
        <v>3</v>
      </c>
      <c r="M6" s="61">
        <f t="shared" si="3"/>
        <v>2</v>
      </c>
      <c r="N6" s="62">
        <f t="shared" si="3"/>
        <v>5</v>
      </c>
      <c r="O6" s="63">
        <f t="shared" si="3"/>
        <v>0</v>
      </c>
      <c r="P6" s="64">
        <f t="shared" si="3"/>
        <v>3</v>
      </c>
      <c r="Q6" s="61">
        <f t="shared" si="3"/>
        <v>0</v>
      </c>
      <c r="R6" s="62">
        <f t="shared" si="3"/>
        <v>1</v>
      </c>
      <c r="S6" s="63">
        <f t="shared" si="3"/>
        <v>0</v>
      </c>
      <c r="T6" s="64">
        <f t="shared" si="3"/>
        <v>0</v>
      </c>
      <c r="U6" s="61">
        <f t="shared" si="3"/>
        <v>0</v>
      </c>
      <c r="V6" s="62">
        <f t="shared" si="3"/>
        <v>0</v>
      </c>
      <c r="W6" s="63">
        <f t="shared" si="3"/>
        <v>0</v>
      </c>
      <c r="X6" s="64">
        <f t="shared" si="3"/>
        <v>0</v>
      </c>
      <c r="Y6" s="42">
        <f t="shared" si="3"/>
        <v>0</v>
      </c>
      <c r="Z6" s="32"/>
      <c r="AA6" s="32"/>
      <c r="AB6" s="32"/>
    </row>
    <row r="7" spans="1:28" s="4" customFormat="1" ht="16.95" customHeight="1" x14ac:dyDescent="0.3">
      <c r="A7" s="65" t="s">
        <v>85</v>
      </c>
      <c r="B7" s="66" t="s">
        <v>86</v>
      </c>
      <c r="C7" s="19">
        <f t="shared" si="1"/>
        <v>15</v>
      </c>
      <c r="D7" s="42">
        <f t="shared" si="2"/>
        <v>12</v>
      </c>
      <c r="E7" s="61">
        <f t="shared" si="2"/>
        <v>3</v>
      </c>
      <c r="F7" s="24">
        <v>2</v>
      </c>
      <c r="G7" s="24">
        <v>1</v>
      </c>
      <c r="H7" s="25">
        <v>2</v>
      </c>
      <c r="I7" s="25">
        <v>0</v>
      </c>
      <c r="J7" s="24">
        <v>2</v>
      </c>
      <c r="K7" s="24">
        <v>0</v>
      </c>
      <c r="L7" s="25">
        <v>2</v>
      </c>
      <c r="M7" s="25">
        <v>2</v>
      </c>
      <c r="N7" s="24">
        <v>2</v>
      </c>
      <c r="O7" s="24">
        <v>0</v>
      </c>
      <c r="P7" s="25">
        <v>2</v>
      </c>
      <c r="Q7" s="25">
        <v>0</v>
      </c>
      <c r="R7" s="24">
        <v>0</v>
      </c>
      <c r="S7" s="24">
        <v>0</v>
      </c>
      <c r="T7" s="25">
        <v>0</v>
      </c>
      <c r="U7" s="25">
        <v>0</v>
      </c>
      <c r="V7" s="24">
        <v>0</v>
      </c>
      <c r="W7" s="24">
        <v>0</v>
      </c>
      <c r="X7" s="25">
        <v>0</v>
      </c>
      <c r="Y7" s="25">
        <v>0</v>
      </c>
      <c r="Z7" s="43"/>
      <c r="AA7" s="32"/>
      <c r="AB7" s="32"/>
    </row>
    <row r="8" spans="1:28" s="4" customFormat="1" ht="16.95" customHeight="1" x14ac:dyDescent="0.3">
      <c r="A8" s="60" t="s">
        <v>73</v>
      </c>
      <c r="B8" s="67" t="s">
        <v>74</v>
      </c>
      <c r="C8" s="19">
        <f t="shared" si="1"/>
        <v>5</v>
      </c>
      <c r="D8" s="42">
        <f t="shared" si="2"/>
        <v>5</v>
      </c>
      <c r="E8" s="61">
        <f t="shared" si="2"/>
        <v>0</v>
      </c>
      <c r="F8" s="24">
        <v>2</v>
      </c>
      <c r="G8" s="24">
        <v>0</v>
      </c>
      <c r="H8" s="25">
        <v>0</v>
      </c>
      <c r="I8" s="25">
        <v>0</v>
      </c>
      <c r="J8" s="24">
        <v>0</v>
      </c>
      <c r="K8" s="24">
        <v>0</v>
      </c>
      <c r="L8" s="25">
        <v>1</v>
      </c>
      <c r="M8" s="25">
        <v>0</v>
      </c>
      <c r="N8" s="24">
        <v>2</v>
      </c>
      <c r="O8" s="24">
        <v>0</v>
      </c>
      <c r="P8" s="25">
        <v>0</v>
      </c>
      <c r="Q8" s="25">
        <v>0</v>
      </c>
      <c r="R8" s="24">
        <v>0</v>
      </c>
      <c r="S8" s="24">
        <v>0</v>
      </c>
      <c r="T8" s="25">
        <v>0</v>
      </c>
      <c r="U8" s="25">
        <v>0</v>
      </c>
      <c r="V8" s="24">
        <v>0</v>
      </c>
      <c r="W8" s="24">
        <v>0</v>
      </c>
      <c r="X8" s="25">
        <v>0</v>
      </c>
      <c r="Y8" s="25">
        <v>0</v>
      </c>
      <c r="Z8" s="43"/>
      <c r="AA8" s="32"/>
      <c r="AB8" s="32"/>
    </row>
    <row r="9" spans="1:28" s="4" customFormat="1" ht="16.95" customHeight="1" x14ac:dyDescent="0.3">
      <c r="A9" s="60" t="s">
        <v>65</v>
      </c>
      <c r="B9" s="67" t="s">
        <v>66</v>
      </c>
      <c r="C9" s="19">
        <f t="shared" si="1"/>
        <v>8</v>
      </c>
      <c r="D9" s="42">
        <f t="shared" si="2"/>
        <v>8</v>
      </c>
      <c r="E9" s="61">
        <f t="shared" si="2"/>
        <v>0</v>
      </c>
      <c r="F9" s="24">
        <v>1</v>
      </c>
      <c r="G9" s="24">
        <v>0</v>
      </c>
      <c r="H9" s="25">
        <v>2</v>
      </c>
      <c r="I9" s="25">
        <v>0</v>
      </c>
      <c r="J9" s="24">
        <v>2</v>
      </c>
      <c r="K9" s="24">
        <v>0</v>
      </c>
      <c r="L9" s="25">
        <v>0</v>
      </c>
      <c r="M9" s="25">
        <v>0</v>
      </c>
      <c r="N9" s="24">
        <v>1</v>
      </c>
      <c r="O9" s="24">
        <v>0</v>
      </c>
      <c r="P9" s="25">
        <v>1</v>
      </c>
      <c r="Q9" s="25">
        <v>0</v>
      </c>
      <c r="R9" s="24">
        <v>1</v>
      </c>
      <c r="S9" s="24">
        <v>0</v>
      </c>
      <c r="T9" s="25">
        <v>0</v>
      </c>
      <c r="U9" s="25">
        <v>0</v>
      </c>
      <c r="V9" s="24">
        <v>0</v>
      </c>
      <c r="W9" s="24">
        <v>0</v>
      </c>
      <c r="X9" s="25">
        <v>0</v>
      </c>
      <c r="Y9" s="25">
        <v>0</v>
      </c>
      <c r="Z9" s="43"/>
      <c r="AA9" s="32"/>
      <c r="AB9" s="32"/>
    </row>
    <row r="10" spans="1:28" s="4" customFormat="1" ht="18" customHeight="1" x14ac:dyDescent="0.3">
      <c r="A10" s="37" t="s">
        <v>87</v>
      </c>
      <c r="B10" s="28" t="s">
        <v>84</v>
      </c>
      <c r="C10" s="19">
        <f>SUM(D10+E10)</f>
        <v>656</v>
      </c>
      <c r="D10" s="42">
        <f>SUM(F10+H10+J10+L10+N10+P10+R10+T10+V10+X10)</f>
        <v>426</v>
      </c>
      <c r="E10" s="61">
        <f t="shared" si="2"/>
        <v>230</v>
      </c>
      <c r="F10" s="62">
        <f>SUM(F11:F49)</f>
        <v>172</v>
      </c>
      <c r="G10" s="62">
        <f t="shared" ref="G10:Y10" si="4">SUM(G11:G49)</f>
        <v>88</v>
      </c>
      <c r="H10" s="62">
        <f t="shared" si="4"/>
        <v>150</v>
      </c>
      <c r="I10" s="62">
        <f t="shared" si="4"/>
        <v>95</v>
      </c>
      <c r="J10" s="62">
        <f t="shared" si="4"/>
        <v>69</v>
      </c>
      <c r="K10" s="62">
        <f t="shared" si="4"/>
        <v>26</v>
      </c>
      <c r="L10" s="62">
        <f t="shared" si="4"/>
        <v>35</v>
      </c>
      <c r="M10" s="62">
        <f t="shared" si="4"/>
        <v>21</v>
      </c>
      <c r="N10" s="62">
        <f t="shared" si="4"/>
        <v>0</v>
      </c>
      <c r="O10" s="62">
        <f t="shared" si="4"/>
        <v>0</v>
      </c>
      <c r="P10" s="62">
        <f t="shared" si="4"/>
        <v>0</v>
      </c>
      <c r="Q10" s="62">
        <f t="shared" si="4"/>
        <v>0</v>
      </c>
      <c r="R10" s="62">
        <f t="shared" si="4"/>
        <v>0</v>
      </c>
      <c r="S10" s="62">
        <f t="shared" si="4"/>
        <v>0</v>
      </c>
      <c r="T10" s="62">
        <f t="shared" si="4"/>
        <v>0</v>
      </c>
      <c r="U10" s="62">
        <f t="shared" si="4"/>
        <v>0</v>
      </c>
      <c r="V10" s="62">
        <f t="shared" si="4"/>
        <v>0</v>
      </c>
      <c r="W10" s="62">
        <f t="shared" si="4"/>
        <v>0</v>
      </c>
      <c r="X10" s="62">
        <f t="shared" si="4"/>
        <v>0</v>
      </c>
      <c r="Y10" s="62">
        <f t="shared" si="4"/>
        <v>0</v>
      </c>
      <c r="Z10" s="32"/>
      <c r="AA10" s="32"/>
      <c r="AB10" s="32"/>
    </row>
    <row r="11" spans="1:28" s="2" customFormat="1" ht="15.6" x14ac:dyDescent="0.3">
      <c r="A11" s="28" t="s">
        <v>88</v>
      </c>
      <c r="B11" s="68" t="s">
        <v>19</v>
      </c>
      <c r="C11" s="19">
        <f t="shared" si="1"/>
        <v>6</v>
      </c>
      <c r="D11" s="42">
        <f t="shared" si="2"/>
        <v>5</v>
      </c>
      <c r="E11" s="61">
        <f t="shared" si="2"/>
        <v>1</v>
      </c>
      <c r="F11" s="24">
        <v>3</v>
      </c>
      <c r="G11" s="24">
        <v>1</v>
      </c>
      <c r="H11" s="25">
        <v>2</v>
      </c>
      <c r="I11" s="25">
        <v>0</v>
      </c>
      <c r="J11" s="24">
        <v>0</v>
      </c>
      <c r="K11" s="24">
        <v>0</v>
      </c>
      <c r="L11" s="25">
        <v>0</v>
      </c>
      <c r="M11" s="25">
        <v>0</v>
      </c>
      <c r="N11" s="24">
        <v>0</v>
      </c>
      <c r="O11" s="24">
        <v>0</v>
      </c>
      <c r="P11" s="25">
        <v>0</v>
      </c>
      <c r="Q11" s="25">
        <v>0</v>
      </c>
      <c r="R11" s="24">
        <v>0</v>
      </c>
      <c r="S11" s="24">
        <v>0</v>
      </c>
      <c r="T11" s="25">
        <v>0</v>
      </c>
      <c r="U11" s="25">
        <v>0</v>
      </c>
      <c r="V11" s="24">
        <v>0</v>
      </c>
      <c r="W11" s="24">
        <v>0</v>
      </c>
      <c r="X11" s="25">
        <v>0</v>
      </c>
      <c r="Y11" s="25">
        <v>0</v>
      </c>
    </row>
    <row r="12" spans="1:28" s="2" customFormat="1" ht="21" customHeight="1" x14ac:dyDescent="0.3">
      <c r="A12" s="28" t="s">
        <v>89</v>
      </c>
      <c r="B12" s="68" t="s">
        <v>19</v>
      </c>
      <c r="C12" s="19">
        <f t="shared" si="1"/>
        <v>13</v>
      </c>
      <c r="D12" s="42">
        <f t="shared" si="2"/>
        <v>13</v>
      </c>
      <c r="E12" s="61">
        <f t="shared" si="2"/>
        <v>0</v>
      </c>
      <c r="F12" s="24">
        <v>7</v>
      </c>
      <c r="G12" s="24">
        <v>0</v>
      </c>
      <c r="H12" s="25">
        <v>3</v>
      </c>
      <c r="I12" s="25">
        <v>0</v>
      </c>
      <c r="J12" s="24">
        <v>1</v>
      </c>
      <c r="K12" s="24">
        <v>0</v>
      </c>
      <c r="L12" s="25">
        <v>2</v>
      </c>
      <c r="M12" s="25">
        <v>0</v>
      </c>
      <c r="N12" s="24">
        <v>0</v>
      </c>
      <c r="O12" s="24">
        <v>0</v>
      </c>
      <c r="P12" s="25">
        <v>0</v>
      </c>
      <c r="Q12" s="25">
        <v>0</v>
      </c>
      <c r="R12" s="24">
        <v>0</v>
      </c>
      <c r="S12" s="24">
        <v>0</v>
      </c>
      <c r="T12" s="25">
        <v>0</v>
      </c>
      <c r="U12" s="25">
        <v>0</v>
      </c>
      <c r="V12" s="24">
        <v>0</v>
      </c>
      <c r="W12" s="24">
        <v>0</v>
      </c>
      <c r="X12" s="25">
        <v>0</v>
      </c>
      <c r="Y12" s="25">
        <v>0</v>
      </c>
    </row>
    <row r="13" spans="1:28" s="4" customFormat="1" ht="16.2" x14ac:dyDescent="0.3">
      <c r="A13" s="28" t="s">
        <v>22</v>
      </c>
      <c r="B13" s="68" t="s">
        <v>23</v>
      </c>
      <c r="C13" s="19">
        <f t="shared" si="1"/>
        <v>53</v>
      </c>
      <c r="D13" s="42">
        <f>SUM(F13+H13+J13+L13+N13+P13+R13+T13+V13+X13)</f>
        <v>32</v>
      </c>
      <c r="E13" s="61">
        <f t="shared" si="2"/>
        <v>21</v>
      </c>
      <c r="F13" s="24">
        <v>15</v>
      </c>
      <c r="G13" s="24">
        <v>6</v>
      </c>
      <c r="H13" s="25">
        <v>13</v>
      </c>
      <c r="I13" s="25">
        <v>13</v>
      </c>
      <c r="J13" s="24">
        <v>3</v>
      </c>
      <c r="K13" s="24">
        <v>1</v>
      </c>
      <c r="L13" s="25">
        <v>1</v>
      </c>
      <c r="M13" s="25">
        <v>1</v>
      </c>
      <c r="N13" s="24">
        <v>0</v>
      </c>
      <c r="O13" s="24">
        <v>0</v>
      </c>
      <c r="P13" s="25">
        <v>0</v>
      </c>
      <c r="Q13" s="25">
        <v>0</v>
      </c>
      <c r="R13" s="24">
        <v>0</v>
      </c>
      <c r="S13" s="24">
        <v>0</v>
      </c>
      <c r="T13" s="25">
        <v>0</v>
      </c>
      <c r="U13" s="25">
        <v>0</v>
      </c>
      <c r="V13" s="24">
        <v>0</v>
      </c>
      <c r="W13" s="24">
        <v>0</v>
      </c>
      <c r="X13" s="25">
        <v>0</v>
      </c>
      <c r="Y13" s="25">
        <v>0</v>
      </c>
      <c r="Z13" s="32"/>
      <c r="AA13" s="32"/>
      <c r="AB13" s="32"/>
    </row>
    <row r="14" spans="1:28" s="4" customFormat="1" ht="16.95" customHeight="1" x14ac:dyDescent="0.3">
      <c r="A14" s="28" t="s">
        <v>24</v>
      </c>
      <c r="B14" s="68" t="s">
        <v>25</v>
      </c>
      <c r="C14" s="19">
        <f t="shared" si="1"/>
        <v>17</v>
      </c>
      <c r="D14" s="42">
        <f t="shared" si="2"/>
        <v>10</v>
      </c>
      <c r="E14" s="61">
        <f t="shared" si="2"/>
        <v>7</v>
      </c>
      <c r="F14" s="24">
        <v>1</v>
      </c>
      <c r="G14" s="24">
        <v>3</v>
      </c>
      <c r="H14" s="25">
        <v>4</v>
      </c>
      <c r="I14" s="25">
        <v>3</v>
      </c>
      <c r="J14" s="24">
        <v>4</v>
      </c>
      <c r="K14" s="24">
        <v>1</v>
      </c>
      <c r="L14" s="25">
        <v>1</v>
      </c>
      <c r="M14" s="25">
        <v>0</v>
      </c>
      <c r="N14" s="24">
        <v>0</v>
      </c>
      <c r="O14" s="24">
        <v>0</v>
      </c>
      <c r="P14" s="25">
        <v>0</v>
      </c>
      <c r="Q14" s="25">
        <v>0</v>
      </c>
      <c r="R14" s="24">
        <v>0</v>
      </c>
      <c r="S14" s="24">
        <v>0</v>
      </c>
      <c r="T14" s="25">
        <v>0</v>
      </c>
      <c r="U14" s="25">
        <v>0</v>
      </c>
      <c r="V14" s="24">
        <v>0</v>
      </c>
      <c r="W14" s="24">
        <v>0</v>
      </c>
      <c r="X14" s="25">
        <v>0</v>
      </c>
      <c r="Y14" s="25">
        <v>0</v>
      </c>
      <c r="Z14" s="43"/>
      <c r="AA14" s="32"/>
      <c r="AB14" s="32"/>
    </row>
    <row r="15" spans="1:28" s="4" customFormat="1" ht="16.95" customHeight="1" x14ac:dyDescent="0.3">
      <c r="A15" s="28" t="s">
        <v>90</v>
      </c>
      <c r="B15" s="68" t="s">
        <v>27</v>
      </c>
      <c r="C15" s="19">
        <f t="shared" si="1"/>
        <v>4</v>
      </c>
      <c r="D15" s="42">
        <f t="shared" si="2"/>
        <v>1</v>
      </c>
      <c r="E15" s="61">
        <f t="shared" si="2"/>
        <v>3</v>
      </c>
      <c r="F15" s="24">
        <v>0</v>
      </c>
      <c r="G15" s="24">
        <v>1</v>
      </c>
      <c r="H15" s="25">
        <v>0</v>
      </c>
      <c r="I15" s="25">
        <v>1</v>
      </c>
      <c r="J15" s="24">
        <v>1</v>
      </c>
      <c r="K15" s="24">
        <v>0</v>
      </c>
      <c r="L15" s="25">
        <v>0</v>
      </c>
      <c r="M15" s="25">
        <v>1</v>
      </c>
      <c r="N15" s="24">
        <v>0</v>
      </c>
      <c r="O15" s="24">
        <v>0</v>
      </c>
      <c r="P15" s="25">
        <v>0</v>
      </c>
      <c r="Q15" s="25">
        <v>0</v>
      </c>
      <c r="R15" s="24">
        <v>0</v>
      </c>
      <c r="S15" s="24">
        <v>0</v>
      </c>
      <c r="T15" s="25">
        <v>0</v>
      </c>
      <c r="U15" s="25">
        <v>0</v>
      </c>
      <c r="V15" s="24">
        <v>0</v>
      </c>
      <c r="W15" s="24">
        <v>0</v>
      </c>
      <c r="X15" s="25">
        <v>0</v>
      </c>
      <c r="Y15" s="25">
        <v>0</v>
      </c>
      <c r="Z15" s="69"/>
      <c r="AA15" s="32"/>
      <c r="AB15" s="32"/>
    </row>
    <row r="16" spans="1:28" s="4" customFormat="1" ht="18" customHeight="1" x14ac:dyDescent="0.3">
      <c r="A16" s="28" t="s">
        <v>91</v>
      </c>
      <c r="B16" s="68" t="s">
        <v>27</v>
      </c>
      <c r="C16" s="19">
        <f t="shared" si="1"/>
        <v>2</v>
      </c>
      <c r="D16" s="42">
        <f t="shared" si="2"/>
        <v>0</v>
      </c>
      <c r="E16" s="61">
        <f t="shared" si="2"/>
        <v>2</v>
      </c>
      <c r="F16" s="24">
        <v>0</v>
      </c>
      <c r="G16" s="24">
        <v>0</v>
      </c>
      <c r="H16" s="25">
        <v>0</v>
      </c>
      <c r="I16" s="25">
        <v>1</v>
      </c>
      <c r="J16" s="24">
        <v>0</v>
      </c>
      <c r="K16" s="24">
        <v>0</v>
      </c>
      <c r="L16" s="25">
        <v>0</v>
      </c>
      <c r="M16" s="25">
        <v>1</v>
      </c>
      <c r="N16" s="24">
        <v>0</v>
      </c>
      <c r="O16" s="24">
        <v>0</v>
      </c>
      <c r="P16" s="25">
        <v>0</v>
      </c>
      <c r="Q16" s="25">
        <v>0</v>
      </c>
      <c r="R16" s="24">
        <v>0</v>
      </c>
      <c r="S16" s="24">
        <v>0</v>
      </c>
      <c r="T16" s="25">
        <v>0</v>
      </c>
      <c r="U16" s="25">
        <v>0</v>
      </c>
      <c r="V16" s="24">
        <v>0</v>
      </c>
      <c r="W16" s="24">
        <v>0</v>
      </c>
      <c r="X16" s="25">
        <v>0</v>
      </c>
      <c r="Y16" s="25">
        <v>0</v>
      </c>
      <c r="Z16" s="32"/>
      <c r="AA16" s="32"/>
      <c r="AB16" s="32"/>
    </row>
    <row r="17" spans="1:28" s="4" customFormat="1" ht="15.45" customHeight="1" x14ac:dyDescent="0.3">
      <c r="A17" s="28" t="s">
        <v>92</v>
      </c>
      <c r="B17" s="68" t="s">
        <v>29</v>
      </c>
      <c r="C17" s="19">
        <f t="shared" si="1"/>
        <v>23</v>
      </c>
      <c r="D17" s="42">
        <f t="shared" si="2"/>
        <v>12</v>
      </c>
      <c r="E17" s="61">
        <f t="shared" si="2"/>
        <v>11</v>
      </c>
      <c r="F17" s="24">
        <v>7</v>
      </c>
      <c r="G17" s="24">
        <v>6</v>
      </c>
      <c r="H17" s="25">
        <v>2</v>
      </c>
      <c r="I17" s="25">
        <v>4</v>
      </c>
      <c r="J17" s="24">
        <v>3</v>
      </c>
      <c r="K17" s="24">
        <v>1</v>
      </c>
      <c r="L17" s="25">
        <v>0</v>
      </c>
      <c r="M17" s="25">
        <v>0</v>
      </c>
      <c r="N17" s="24">
        <v>0</v>
      </c>
      <c r="O17" s="24">
        <v>0</v>
      </c>
      <c r="P17" s="25">
        <v>0</v>
      </c>
      <c r="Q17" s="25">
        <v>0</v>
      </c>
      <c r="R17" s="24">
        <v>0</v>
      </c>
      <c r="S17" s="24">
        <v>0</v>
      </c>
      <c r="T17" s="25">
        <v>0</v>
      </c>
      <c r="U17" s="25">
        <v>0</v>
      </c>
      <c r="V17" s="24">
        <v>0</v>
      </c>
      <c r="W17" s="24">
        <v>0</v>
      </c>
      <c r="X17" s="25">
        <v>0</v>
      </c>
      <c r="Y17" s="25">
        <v>0</v>
      </c>
      <c r="Z17" s="43"/>
      <c r="AA17" s="32"/>
      <c r="AB17" s="32"/>
    </row>
    <row r="18" spans="1:28" s="4" customFormat="1" ht="16.95" customHeight="1" x14ac:dyDescent="0.3">
      <c r="A18" s="28" t="s">
        <v>93</v>
      </c>
      <c r="B18" s="68" t="s">
        <v>32</v>
      </c>
      <c r="C18" s="19">
        <f t="shared" si="1"/>
        <v>12</v>
      </c>
      <c r="D18" s="42">
        <f t="shared" si="2"/>
        <v>2</v>
      </c>
      <c r="E18" s="61">
        <f t="shared" si="2"/>
        <v>10</v>
      </c>
      <c r="F18" s="24">
        <v>2</v>
      </c>
      <c r="G18" s="24">
        <v>4</v>
      </c>
      <c r="H18" s="25">
        <v>0</v>
      </c>
      <c r="I18" s="25">
        <v>3</v>
      </c>
      <c r="J18" s="24">
        <v>0</v>
      </c>
      <c r="K18" s="24">
        <v>2</v>
      </c>
      <c r="L18" s="25">
        <v>0</v>
      </c>
      <c r="M18" s="25">
        <v>1</v>
      </c>
      <c r="N18" s="24">
        <v>0</v>
      </c>
      <c r="O18" s="24">
        <v>0</v>
      </c>
      <c r="P18" s="25">
        <v>0</v>
      </c>
      <c r="Q18" s="25">
        <v>0</v>
      </c>
      <c r="R18" s="24">
        <v>0</v>
      </c>
      <c r="S18" s="24">
        <v>0</v>
      </c>
      <c r="T18" s="25">
        <v>0</v>
      </c>
      <c r="U18" s="25">
        <v>0</v>
      </c>
      <c r="V18" s="24">
        <v>0</v>
      </c>
      <c r="W18" s="24">
        <v>0</v>
      </c>
      <c r="X18" s="25">
        <v>0</v>
      </c>
      <c r="Y18" s="25">
        <v>0</v>
      </c>
      <c r="Z18" s="43"/>
      <c r="AA18" s="32"/>
      <c r="AB18" s="32"/>
    </row>
    <row r="19" spans="1:28" s="4" customFormat="1" ht="16.95" customHeight="1" x14ac:dyDescent="0.3">
      <c r="A19" s="28" t="s">
        <v>94</v>
      </c>
      <c r="B19" s="68" t="s">
        <v>36</v>
      </c>
      <c r="C19" s="19">
        <f t="shared" si="1"/>
        <v>16</v>
      </c>
      <c r="D19" s="42">
        <f t="shared" si="2"/>
        <v>10</v>
      </c>
      <c r="E19" s="61">
        <f t="shared" si="2"/>
        <v>6</v>
      </c>
      <c r="F19" s="24">
        <v>3</v>
      </c>
      <c r="G19" s="24">
        <v>3</v>
      </c>
      <c r="H19" s="25">
        <v>3</v>
      </c>
      <c r="I19" s="25">
        <v>0</v>
      </c>
      <c r="J19" s="24">
        <v>3</v>
      </c>
      <c r="K19" s="24">
        <v>0</v>
      </c>
      <c r="L19" s="25">
        <v>1</v>
      </c>
      <c r="M19" s="25">
        <v>3</v>
      </c>
      <c r="N19" s="24">
        <v>0</v>
      </c>
      <c r="O19" s="24">
        <v>0</v>
      </c>
      <c r="P19" s="25">
        <v>0</v>
      </c>
      <c r="Q19" s="25">
        <v>0</v>
      </c>
      <c r="R19" s="24">
        <v>0</v>
      </c>
      <c r="S19" s="24">
        <v>0</v>
      </c>
      <c r="T19" s="25">
        <v>0</v>
      </c>
      <c r="U19" s="25">
        <v>0</v>
      </c>
      <c r="V19" s="24">
        <v>0</v>
      </c>
      <c r="W19" s="24">
        <v>0</v>
      </c>
      <c r="X19" s="25">
        <v>0</v>
      </c>
      <c r="Y19" s="25">
        <v>0</v>
      </c>
      <c r="Z19" s="69"/>
      <c r="AA19" s="32"/>
      <c r="AB19" s="32"/>
    </row>
    <row r="20" spans="1:28" s="4" customFormat="1" ht="16.95" customHeight="1" x14ac:dyDescent="0.3">
      <c r="A20" s="28" t="s">
        <v>95</v>
      </c>
      <c r="B20" s="68" t="s">
        <v>36</v>
      </c>
      <c r="C20" s="19">
        <f t="shared" si="1"/>
        <v>14</v>
      </c>
      <c r="D20" s="42">
        <f t="shared" si="2"/>
        <v>7</v>
      </c>
      <c r="E20" s="61">
        <f t="shared" si="2"/>
        <v>7</v>
      </c>
      <c r="F20" s="24">
        <v>4</v>
      </c>
      <c r="G20" s="24">
        <v>1</v>
      </c>
      <c r="H20" s="25">
        <v>2</v>
      </c>
      <c r="I20" s="25">
        <v>2</v>
      </c>
      <c r="J20" s="24">
        <v>1</v>
      </c>
      <c r="K20" s="24">
        <v>1</v>
      </c>
      <c r="L20" s="25">
        <v>0</v>
      </c>
      <c r="M20" s="25">
        <v>3</v>
      </c>
      <c r="N20" s="24">
        <v>0</v>
      </c>
      <c r="O20" s="24">
        <v>0</v>
      </c>
      <c r="P20" s="25">
        <v>0</v>
      </c>
      <c r="Q20" s="25">
        <v>0</v>
      </c>
      <c r="R20" s="24">
        <v>0</v>
      </c>
      <c r="S20" s="24">
        <v>0</v>
      </c>
      <c r="T20" s="25">
        <v>0</v>
      </c>
      <c r="U20" s="25">
        <v>0</v>
      </c>
      <c r="V20" s="24">
        <v>0</v>
      </c>
      <c r="W20" s="24">
        <v>0</v>
      </c>
      <c r="X20" s="25">
        <v>0</v>
      </c>
      <c r="Y20" s="25">
        <v>0</v>
      </c>
      <c r="Z20" s="43"/>
      <c r="AA20" s="32"/>
      <c r="AB20" s="32"/>
    </row>
    <row r="21" spans="1:28" s="4" customFormat="1" ht="16.95" customHeight="1" x14ac:dyDescent="0.3">
      <c r="A21" s="28" t="s">
        <v>96</v>
      </c>
      <c r="B21" s="68" t="s">
        <v>36</v>
      </c>
      <c r="C21" s="19">
        <f t="shared" si="1"/>
        <v>14</v>
      </c>
      <c r="D21" s="42">
        <f t="shared" si="2"/>
        <v>7</v>
      </c>
      <c r="E21" s="61">
        <f t="shared" si="2"/>
        <v>7</v>
      </c>
      <c r="F21" s="24">
        <v>3</v>
      </c>
      <c r="G21" s="24">
        <v>2</v>
      </c>
      <c r="H21" s="25">
        <v>1</v>
      </c>
      <c r="I21" s="25">
        <v>3</v>
      </c>
      <c r="J21" s="24">
        <v>3</v>
      </c>
      <c r="K21" s="24">
        <v>1</v>
      </c>
      <c r="L21" s="25">
        <v>0</v>
      </c>
      <c r="M21" s="25">
        <v>1</v>
      </c>
      <c r="N21" s="24">
        <v>0</v>
      </c>
      <c r="O21" s="24">
        <v>0</v>
      </c>
      <c r="P21" s="25">
        <v>0</v>
      </c>
      <c r="Q21" s="25">
        <v>0</v>
      </c>
      <c r="R21" s="24">
        <v>0</v>
      </c>
      <c r="S21" s="24">
        <v>0</v>
      </c>
      <c r="T21" s="25">
        <v>0</v>
      </c>
      <c r="U21" s="25">
        <v>0</v>
      </c>
      <c r="V21" s="24">
        <v>0</v>
      </c>
      <c r="W21" s="24">
        <v>0</v>
      </c>
      <c r="X21" s="25">
        <v>0</v>
      </c>
      <c r="Y21" s="25">
        <v>0</v>
      </c>
      <c r="Z21" s="43"/>
      <c r="AA21" s="32"/>
      <c r="AB21" s="32"/>
    </row>
    <row r="22" spans="1:28" s="4" customFormat="1" ht="16.95" customHeight="1" x14ac:dyDescent="0.3">
      <c r="A22" s="28" t="s">
        <v>37</v>
      </c>
      <c r="B22" s="68" t="s">
        <v>97</v>
      </c>
      <c r="C22" s="19">
        <f t="shared" si="1"/>
        <v>27</v>
      </c>
      <c r="D22" s="42">
        <f t="shared" si="2"/>
        <v>19</v>
      </c>
      <c r="E22" s="61">
        <f t="shared" si="2"/>
        <v>8</v>
      </c>
      <c r="F22" s="24">
        <v>10</v>
      </c>
      <c r="G22" s="24">
        <v>3</v>
      </c>
      <c r="H22" s="25">
        <v>7</v>
      </c>
      <c r="I22" s="25">
        <v>5</v>
      </c>
      <c r="J22" s="24">
        <v>2</v>
      </c>
      <c r="K22" s="24">
        <v>0</v>
      </c>
      <c r="L22" s="25">
        <v>0</v>
      </c>
      <c r="M22" s="25">
        <v>0</v>
      </c>
      <c r="N22" s="24">
        <v>0</v>
      </c>
      <c r="O22" s="24">
        <v>0</v>
      </c>
      <c r="P22" s="25">
        <v>0</v>
      </c>
      <c r="Q22" s="25">
        <v>0</v>
      </c>
      <c r="R22" s="24">
        <v>0</v>
      </c>
      <c r="S22" s="24">
        <v>0</v>
      </c>
      <c r="T22" s="25">
        <v>0</v>
      </c>
      <c r="U22" s="25">
        <v>0</v>
      </c>
      <c r="V22" s="24">
        <v>0</v>
      </c>
      <c r="W22" s="24">
        <v>0</v>
      </c>
      <c r="X22" s="25">
        <v>0</v>
      </c>
      <c r="Y22" s="25">
        <v>0</v>
      </c>
      <c r="Z22" s="43"/>
      <c r="AA22" s="32"/>
      <c r="AB22" s="32"/>
    </row>
    <row r="23" spans="1:28" s="4" customFormat="1" ht="16.95" customHeight="1" x14ac:dyDescent="0.3">
      <c r="A23" s="28" t="s">
        <v>98</v>
      </c>
      <c r="B23" s="68" t="s">
        <v>40</v>
      </c>
      <c r="C23" s="19">
        <f t="shared" si="1"/>
        <v>32</v>
      </c>
      <c r="D23" s="42">
        <f t="shared" si="2"/>
        <v>16</v>
      </c>
      <c r="E23" s="61">
        <f t="shared" si="2"/>
        <v>16</v>
      </c>
      <c r="F23" s="24">
        <v>8</v>
      </c>
      <c r="G23" s="24">
        <v>7</v>
      </c>
      <c r="H23" s="25">
        <v>4</v>
      </c>
      <c r="I23" s="25">
        <v>7</v>
      </c>
      <c r="J23" s="24">
        <v>1</v>
      </c>
      <c r="K23" s="24">
        <v>1</v>
      </c>
      <c r="L23" s="25">
        <v>3</v>
      </c>
      <c r="M23" s="25">
        <v>1</v>
      </c>
      <c r="N23" s="24">
        <v>0</v>
      </c>
      <c r="O23" s="24">
        <v>0</v>
      </c>
      <c r="P23" s="25">
        <v>0</v>
      </c>
      <c r="Q23" s="25">
        <v>0</v>
      </c>
      <c r="R23" s="24">
        <v>0</v>
      </c>
      <c r="S23" s="24">
        <v>0</v>
      </c>
      <c r="T23" s="25">
        <v>0</v>
      </c>
      <c r="U23" s="25">
        <v>0</v>
      </c>
      <c r="V23" s="24">
        <v>0</v>
      </c>
      <c r="W23" s="24">
        <v>0</v>
      </c>
      <c r="X23" s="25">
        <v>0</v>
      </c>
      <c r="Y23" s="25">
        <v>0</v>
      </c>
      <c r="Z23" s="43"/>
      <c r="AA23" s="32"/>
      <c r="AB23" s="32"/>
    </row>
    <row r="24" spans="1:28" s="4" customFormat="1" ht="16.95" customHeight="1" x14ac:dyDescent="0.3">
      <c r="A24" s="28" t="s">
        <v>99</v>
      </c>
      <c r="B24" s="68" t="s">
        <v>40</v>
      </c>
      <c r="C24" s="19">
        <f t="shared" si="1"/>
        <v>1</v>
      </c>
      <c r="D24" s="42">
        <f t="shared" si="2"/>
        <v>0</v>
      </c>
      <c r="E24" s="61">
        <f t="shared" si="2"/>
        <v>1</v>
      </c>
      <c r="F24" s="24">
        <v>0</v>
      </c>
      <c r="G24" s="24">
        <v>0</v>
      </c>
      <c r="H24" s="25">
        <v>0</v>
      </c>
      <c r="I24" s="25">
        <v>0</v>
      </c>
      <c r="J24" s="24">
        <v>0</v>
      </c>
      <c r="K24" s="24">
        <v>0</v>
      </c>
      <c r="L24" s="25">
        <v>0</v>
      </c>
      <c r="M24" s="25">
        <v>1</v>
      </c>
      <c r="N24" s="24">
        <v>0</v>
      </c>
      <c r="O24" s="24">
        <v>0</v>
      </c>
      <c r="P24" s="25">
        <v>0</v>
      </c>
      <c r="Q24" s="25">
        <v>0</v>
      </c>
      <c r="R24" s="24">
        <v>0</v>
      </c>
      <c r="S24" s="24">
        <v>0</v>
      </c>
      <c r="T24" s="25">
        <v>0</v>
      </c>
      <c r="U24" s="25">
        <v>0</v>
      </c>
      <c r="V24" s="24">
        <v>0</v>
      </c>
      <c r="W24" s="24">
        <v>0</v>
      </c>
      <c r="X24" s="25">
        <v>0</v>
      </c>
      <c r="Y24" s="25">
        <v>0</v>
      </c>
      <c r="Z24" s="43"/>
      <c r="AA24" s="32"/>
      <c r="AB24" s="32"/>
    </row>
    <row r="25" spans="1:28" s="4" customFormat="1" ht="16.95" customHeight="1" x14ac:dyDescent="0.3">
      <c r="A25" s="28" t="s">
        <v>100</v>
      </c>
      <c r="B25" s="68" t="s">
        <v>40</v>
      </c>
      <c r="C25" s="19">
        <f t="shared" si="1"/>
        <v>1</v>
      </c>
      <c r="D25" s="42">
        <f t="shared" si="2"/>
        <v>1</v>
      </c>
      <c r="E25" s="61">
        <f t="shared" si="2"/>
        <v>0</v>
      </c>
      <c r="F25" s="24">
        <v>0</v>
      </c>
      <c r="G25" s="24">
        <v>0</v>
      </c>
      <c r="H25" s="25">
        <v>0</v>
      </c>
      <c r="I25" s="25">
        <v>0</v>
      </c>
      <c r="J25" s="24">
        <v>0</v>
      </c>
      <c r="K25" s="24">
        <v>0</v>
      </c>
      <c r="L25" s="25">
        <v>1</v>
      </c>
      <c r="M25" s="25">
        <v>0</v>
      </c>
      <c r="N25" s="24">
        <v>0</v>
      </c>
      <c r="O25" s="24">
        <v>0</v>
      </c>
      <c r="P25" s="25">
        <v>0</v>
      </c>
      <c r="Q25" s="25">
        <v>0</v>
      </c>
      <c r="R25" s="24">
        <v>0</v>
      </c>
      <c r="S25" s="24">
        <v>0</v>
      </c>
      <c r="T25" s="25">
        <v>0</v>
      </c>
      <c r="U25" s="25">
        <v>0</v>
      </c>
      <c r="V25" s="24">
        <v>0</v>
      </c>
      <c r="W25" s="24">
        <v>0</v>
      </c>
      <c r="X25" s="25">
        <v>0</v>
      </c>
      <c r="Y25" s="25">
        <v>0</v>
      </c>
      <c r="Z25" s="43"/>
      <c r="AA25" s="32"/>
      <c r="AB25" s="32"/>
    </row>
    <row r="26" spans="1:28" s="4" customFormat="1" ht="16.95" customHeight="1" x14ac:dyDescent="0.3">
      <c r="A26" s="28" t="s">
        <v>101</v>
      </c>
      <c r="B26" s="68" t="s">
        <v>42</v>
      </c>
      <c r="C26" s="19">
        <f t="shared" si="1"/>
        <v>17</v>
      </c>
      <c r="D26" s="42">
        <f t="shared" si="2"/>
        <v>11</v>
      </c>
      <c r="E26" s="61">
        <f t="shared" si="2"/>
        <v>6</v>
      </c>
      <c r="F26" s="24">
        <v>2</v>
      </c>
      <c r="G26" s="24">
        <v>2</v>
      </c>
      <c r="H26" s="25">
        <v>5</v>
      </c>
      <c r="I26" s="25">
        <v>2</v>
      </c>
      <c r="J26" s="24">
        <v>1</v>
      </c>
      <c r="K26" s="24">
        <v>1</v>
      </c>
      <c r="L26" s="25">
        <v>3</v>
      </c>
      <c r="M26" s="25">
        <v>1</v>
      </c>
      <c r="N26" s="24">
        <v>0</v>
      </c>
      <c r="O26" s="24">
        <v>0</v>
      </c>
      <c r="P26" s="25">
        <v>0</v>
      </c>
      <c r="Q26" s="25">
        <v>0</v>
      </c>
      <c r="R26" s="24">
        <v>0</v>
      </c>
      <c r="S26" s="24">
        <v>0</v>
      </c>
      <c r="T26" s="25">
        <v>0</v>
      </c>
      <c r="U26" s="25">
        <v>0</v>
      </c>
      <c r="V26" s="24">
        <v>0</v>
      </c>
      <c r="W26" s="24">
        <v>0</v>
      </c>
      <c r="X26" s="25">
        <v>0</v>
      </c>
      <c r="Y26" s="25">
        <v>0</v>
      </c>
      <c r="Z26" s="43"/>
      <c r="AA26" s="32"/>
      <c r="AB26" s="32"/>
    </row>
    <row r="27" spans="1:28" s="4" customFormat="1" ht="16.95" customHeight="1" x14ac:dyDescent="0.3">
      <c r="A27" s="28" t="s">
        <v>102</v>
      </c>
      <c r="B27" s="68" t="s">
        <v>42</v>
      </c>
      <c r="C27" s="19">
        <f t="shared" si="1"/>
        <v>8</v>
      </c>
      <c r="D27" s="42">
        <f t="shared" si="2"/>
        <v>1</v>
      </c>
      <c r="E27" s="61">
        <f t="shared" si="2"/>
        <v>7</v>
      </c>
      <c r="F27" s="24">
        <v>0</v>
      </c>
      <c r="G27" s="24">
        <v>2</v>
      </c>
      <c r="H27" s="25">
        <v>0</v>
      </c>
      <c r="I27" s="25">
        <v>3</v>
      </c>
      <c r="J27" s="24">
        <v>0</v>
      </c>
      <c r="K27" s="24">
        <v>1</v>
      </c>
      <c r="L27" s="25">
        <v>1</v>
      </c>
      <c r="M27" s="25">
        <v>1</v>
      </c>
      <c r="N27" s="24">
        <v>0</v>
      </c>
      <c r="O27" s="24">
        <v>0</v>
      </c>
      <c r="P27" s="25">
        <v>0</v>
      </c>
      <c r="Q27" s="25">
        <v>0</v>
      </c>
      <c r="R27" s="24">
        <v>0</v>
      </c>
      <c r="S27" s="24">
        <v>0</v>
      </c>
      <c r="T27" s="25">
        <v>0</v>
      </c>
      <c r="U27" s="25">
        <v>0</v>
      </c>
      <c r="V27" s="24">
        <v>0</v>
      </c>
      <c r="W27" s="24">
        <v>0</v>
      </c>
      <c r="X27" s="25">
        <v>0</v>
      </c>
      <c r="Y27" s="25">
        <v>0</v>
      </c>
      <c r="Z27" s="43"/>
      <c r="AA27" s="32"/>
      <c r="AB27" s="32"/>
    </row>
    <row r="28" spans="1:28" s="4" customFormat="1" ht="16.95" customHeight="1" x14ac:dyDescent="0.3">
      <c r="A28" s="28" t="s">
        <v>43</v>
      </c>
      <c r="B28" s="68" t="s">
        <v>38</v>
      </c>
      <c r="C28" s="19">
        <f t="shared" si="1"/>
        <v>30</v>
      </c>
      <c r="D28" s="42">
        <f t="shared" si="2"/>
        <v>18</v>
      </c>
      <c r="E28" s="61">
        <f t="shared" si="2"/>
        <v>12</v>
      </c>
      <c r="F28" s="24">
        <v>6</v>
      </c>
      <c r="G28" s="24">
        <v>1</v>
      </c>
      <c r="H28" s="25">
        <v>6</v>
      </c>
      <c r="I28" s="25">
        <v>3</v>
      </c>
      <c r="J28" s="24">
        <v>2</v>
      </c>
      <c r="K28" s="24">
        <v>3</v>
      </c>
      <c r="L28" s="25">
        <v>4</v>
      </c>
      <c r="M28" s="25">
        <v>5</v>
      </c>
      <c r="N28" s="24">
        <v>0</v>
      </c>
      <c r="O28" s="24">
        <v>0</v>
      </c>
      <c r="P28" s="25">
        <v>0</v>
      </c>
      <c r="Q28" s="25">
        <v>0</v>
      </c>
      <c r="R28" s="24">
        <v>0</v>
      </c>
      <c r="S28" s="24">
        <v>0</v>
      </c>
      <c r="T28" s="25">
        <v>0</v>
      </c>
      <c r="U28" s="25">
        <v>0</v>
      </c>
      <c r="V28" s="24">
        <v>0</v>
      </c>
      <c r="W28" s="24">
        <v>0</v>
      </c>
      <c r="X28" s="25">
        <v>0</v>
      </c>
      <c r="Y28" s="25">
        <v>0</v>
      </c>
      <c r="Z28" s="43"/>
      <c r="AA28" s="32"/>
      <c r="AB28" s="32"/>
    </row>
    <row r="29" spans="1:28" s="4" customFormat="1" ht="16.95" customHeight="1" x14ac:dyDescent="0.3">
      <c r="A29" s="28" t="s">
        <v>103</v>
      </c>
      <c r="B29" s="68" t="s">
        <v>52</v>
      </c>
      <c r="C29" s="19">
        <f t="shared" si="1"/>
        <v>7</v>
      </c>
      <c r="D29" s="42">
        <f t="shared" si="2"/>
        <v>2</v>
      </c>
      <c r="E29" s="61">
        <f t="shared" si="2"/>
        <v>5</v>
      </c>
      <c r="F29" s="24">
        <v>0</v>
      </c>
      <c r="G29" s="24">
        <v>2</v>
      </c>
      <c r="H29" s="25">
        <v>1</v>
      </c>
      <c r="I29" s="25">
        <v>3</v>
      </c>
      <c r="J29" s="24">
        <v>0</v>
      </c>
      <c r="K29" s="24">
        <v>0</v>
      </c>
      <c r="L29" s="25">
        <v>1</v>
      </c>
      <c r="M29" s="25">
        <v>0</v>
      </c>
      <c r="N29" s="24">
        <v>0</v>
      </c>
      <c r="O29" s="24">
        <v>0</v>
      </c>
      <c r="P29" s="25">
        <v>0</v>
      </c>
      <c r="Q29" s="25">
        <v>0</v>
      </c>
      <c r="R29" s="24">
        <v>0</v>
      </c>
      <c r="S29" s="24">
        <v>0</v>
      </c>
      <c r="T29" s="25">
        <v>0</v>
      </c>
      <c r="U29" s="25">
        <v>0</v>
      </c>
      <c r="V29" s="24">
        <v>0</v>
      </c>
      <c r="W29" s="24">
        <v>0</v>
      </c>
      <c r="X29" s="25">
        <v>0</v>
      </c>
      <c r="Y29" s="25">
        <v>0</v>
      </c>
      <c r="Z29" s="43"/>
      <c r="AA29" s="32"/>
      <c r="AB29" s="32"/>
    </row>
    <row r="30" spans="1:28" s="4" customFormat="1" ht="16.95" customHeight="1" x14ac:dyDescent="0.3">
      <c r="A30" s="28" t="s">
        <v>104</v>
      </c>
      <c r="B30" s="68" t="s">
        <v>105</v>
      </c>
      <c r="C30" s="19">
        <f t="shared" si="1"/>
        <v>26</v>
      </c>
      <c r="D30" s="42">
        <f t="shared" si="2"/>
        <v>18</v>
      </c>
      <c r="E30" s="61">
        <f t="shared" si="2"/>
        <v>8</v>
      </c>
      <c r="F30" s="24">
        <v>8</v>
      </c>
      <c r="G30" s="24">
        <v>4</v>
      </c>
      <c r="H30" s="25">
        <v>10</v>
      </c>
      <c r="I30" s="25">
        <v>4</v>
      </c>
      <c r="J30" s="24">
        <v>0</v>
      </c>
      <c r="K30" s="24">
        <v>0</v>
      </c>
      <c r="L30" s="25">
        <v>0</v>
      </c>
      <c r="M30" s="25">
        <v>0</v>
      </c>
      <c r="N30" s="24">
        <v>0</v>
      </c>
      <c r="O30" s="24">
        <v>0</v>
      </c>
      <c r="P30" s="25">
        <v>0</v>
      </c>
      <c r="Q30" s="25">
        <v>0</v>
      </c>
      <c r="R30" s="24">
        <v>0</v>
      </c>
      <c r="S30" s="24">
        <v>0</v>
      </c>
      <c r="T30" s="25">
        <v>0</v>
      </c>
      <c r="U30" s="25">
        <v>0</v>
      </c>
      <c r="V30" s="24">
        <v>0</v>
      </c>
      <c r="W30" s="24">
        <v>0</v>
      </c>
      <c r="X30" s="25">
        <v>0</v>
      </c>
      <c r="Y30" s="25">
        <v>0</v>
      </c>
      <c r="Z30" s="43"/>
      <c r="AA30" s="32"/>
      <c r="AB30" s="32"/>
    </row>
    <row r="31" spans="1:28" s="4" customFormat="1" ht="16.95" customHeight="1" x14ac:dyDescent="0.3">
      <c r="A31" s="28" t="s">
        <v>106</v>
      </c>
      <c r="B31" s="68" t="s">
        <v>107</v>
      </c>
      <c r="C31" s="19">
        <f t="shared" si="1"/>
        <v>26</v>
      </c>
      <c r="D31" s="42">
        <f t="shared" si="2"/>
        <v>8</v>
      </c>
      <c r="E31" s="61">
        <f t="shared" si="2"/>
        <v>18</v>
      </c>
      <c r="F31" s="24">
        <v>5</v>
      </c>
      <c r="G31" s="24">
        <v>7</v>
      </c>
      <c r="H31" s="25">
        <v>3</v>
      </c>
      <c r="I31" s="25">
        <v>9</v>
      </c>
      <c r="J31" s="24">
        <v>0</v>
      </c>
      <c r="K31" s="24">
        <v>2</v>
      </c>
      <c r="L31" s="25">
        <v>0</v>
      </c>
      <c r="M31" s="25">
        <v>0</v>
      </c>
      <c r="N31" s="24">
        <v>0</v>
      </c>
      <c r="O31" s="24">
        <v>0</v>
      </c>
      <c r="P31" s="25">
        <v>0</v>
      </c>
      <c r="Q31" s="25">
        <v>0</v>
      </c>
      <c r="R31" s="24">
        <v>0</v>
      </c>
      <c r="S31" s="24">
        <v>0</v>
      </c>
      <c r="T31" s="25">
        <v>0</v>
      </c>
      <c r="U31" s="25">
        <v>0</v>
      </c>
      <c r="V31" s="24">
        <v>0</v>
      </c>
      <c r="W31" s="24">
        <v>0</v>
      </c>
      <c r="X31" s="25">
        <v>0</v>
      </c>
      <c r="Y31" s="25">
        <v>0</v>
      </c>
      <c r="Z31" s="43"/>
      <c r="AA31" s="32"/>
      <c r="AB31" s="32"/>
    </row>
    <row r="32" spans="1:28" s="4" customFormat="1" ht="16.2" x14ac:dyDescent="0.3">
      <c r="A32" s="28" t="s">
        <v>49</v>
      </c>
      <c r="B32" s="68" t="s">
        <v>50</v>
      </c>
      <c r="C32" s="19">
        <f t="shared" si="1"/>
        <v>47</v>
      </c>
      <c r="D32" s="42">
        <f t="shared" si="2"/>
        <v>37</v>
      </c>
      <c r="E32" s="61">
        <f t="shared" si="2"/>
        <v>10</v>
      </c>
      <c r="F32" s="24">
        <v>15</v>
      </c>
      <c r="G32" s="24">
        <v>3</v>
      </c>
      <c r="H32" s="25">
        <v>16</v>
      </c>
      <c r="I32" s="25">
        <v>5</v>
      </c>
      <c r="J32" s="24">
        <v>5</v>
      </c>
      <c r="K32" s="24">
        <v>2</v>
      </c>
      <c r="L32" s="25">
        <v>1</v>
      </c>
      <c r="M32" s="25">
        <v>0</v>
      </c>
      <c r="N32" s="24">
        <v>0</v>
      </c>
      <c r="O32" s="24">
        <v>0</v>
      </c>
      <c r="P32" s="25">
        <v>0</v>
      </c>
      <c r="Q32" s="25">
        <v>0</v>
      </c>
      <c r="R32" s="24">
        <v>0</v>
      </c>
      <c r="S32" s="24">
        <v>0</v>
      </c>
      <c r="T32" s="25">
        <v>0</v>
      </c>
      <c r="U32" s="25">
        <v>0</v>
      </c>
      <c r="V32" s="24">
        <v>0</v>
      </c>
      <c r="W32" s="24">
        <v>0</v>
      </c>
      <c r="X32" s="25">
        <v>0</v>
      </c>
      <c r="Y32" s="25">
        <v>0</v>
      </c>
      <c r="Z32" s="32"/>
      <c r="AA32" s="32"/>
      <c r="AB32" s="32"/>
    </row>
    <row r="33" spans="1:28" s="4" customFormat="1" ht="16.95" customHeight="1" x14ac:dyDescent="0.3">
      <c r="A33" s="28" t="s">
        <v>51</v>
      </c>
      <c r="B33" s="68" t="s">
        <v>52</v>
      </c>
      <c r="C33" s="19">
        <f t="shared" si="1"/>
        <v>31</v>
      </c>
      <c r="D33" s="42">
        <f t="shared" si="2"/>
        <v>16</v>
      </c>
      <c r="E33" s="61">
        <f t="shared" si="2"/>
        <v>15</v>
      </c>
      <c r="F33" s="24">
        <v>5</v>
      </c>
      <c r="G33" s="24">
        <v>7</v>
      </c>
      <c r="H33" s="25">
        <v>5</v>
      </c>
      <c r="I33" s="25">
        <v>5</v>
      </c>
      <c r="J33" s="24">
        <v>5</v>
      </c>
      <c r="K33" s="24">
        <v>2</v>
      </c>
      <c r="L33" s="25">
        <v>1</v>
      </c>
      <c r="M33" s="25">
        <v>1</v>
      </c>
      <c r="N33" s="24">
        <v>0</v>
      </c>
      <c r="O33" s="24">
        <v>0</v>
      </c>
      <c r="P33" s="25">
        <v>0</v>
      </c>
      <c r="Q33" s="25">
        <v>0</v>
      </c>
      <c r="R33" s="24">
        <v>0</v>
      </c>
      <c r="S33" s="24">
        <v>0</v>
      </c>
      <c r="T33" s="25">
        <v>0</v>
      </c>
      <c r="U33" s="25">
        <v>0</v>
      </c>
      <c r="V33" s="24">
        <v>0</v>
      </c>
      <c r="W33" s="24">
        <v>0</v>
      </c>
      <c r="X33" s="25">
        <v>0</v>
      </c>
      <c r="Y33" s="25">
        <v>0</v>
      </c>
      <c r="Z33" s="43"/>
      <c r="AA33" s="32"/>
      <c r="AB33" s="32"/>
    </row>
    <row r="34" spans="1:28" s="4" customFormat="1" ht="16.95" customHeight="1" x14ac:dyDescent="0.3">
      <c r="A34" s="28" t="s">
        <v>53</v>
      </c>
      <c r="B34" s="68" t="s">
        <v>54</v>
      </c>
      <c r="C34" s="19">
        <f t="shared" si="1"/>
        <v>21</v>
      </c>
      <c r="D34" s="42">
        <f t="shared" si="2"/>
        <v>9</v>
      </c>
      <c r="E34" s="61">
        <f t="shared" si="2"/>
        <v>12</v>
      </c>
      <c r="F34" s="24">
        <v>2</v>
      </c>
      <c r="G34" s="24">
        <v>7</v>
      </c>
      <c r="H34" s="25">
        <v>4</v>
      </c>
      <c r="I34" s="25">
        <v>2</v>
      </c>
      <c r="J34" s="24">
        <v>2</v>
      </c>
      <c r="K34" s="24">
        <v>3</v>
      </c>
      <c r="L34" s="25">
        <v>1</v>
      </c>
      <c r="M34" s="25">
        <v>0</v>
      </c>
      <c r="N34" s="24">
        <v>0</v>
      </c>
      <c r="O34" s="24">
        <v>0</v>
      </c>
      <c r="P34" s="25">
        <v>0</v>
      </c>
      <c r="Q34" s="25">
        <v>0</v>
      </c>
      <c r="R34" s="24">
        <v>0</v>
      </c>
      <c r="S34" s="24">
        <v>0</v>
      </c>
      <c r="T34" s="25">
        <v>0</v>
      </c>
      <c r="U34" s="25">
        <v>0</v>
      </c>
      <c r="V34" s="24">
        <v>0</v>
      </c>
      <c r="W34" s="24">
        <v>0</v>
      </c>
      <c r="X34" s="25">
        <v>0</v>
      </c>
      <c r="Y34" s="25">
        <v>0</v>
      </c>
      <c r="Z34" s="69"/>
      <c r="AA34" s="32"/>
      <c r="AB34" s="32"/>
    </row>
    <row r="35" spans="1:28" s="4" customFormat="1" ht="16.95" customHeight="1" x14ac:dyDescent="0.3">
      <c r="A35" s="28" t="s">
        <v>108</v>
      </c>
      <c r="B35" s="68" t="s">
        <v>66</v>
      </c>
      <c r="C35" s="19">
        <f t="shared" si="1"/>
        <v>1</v>
      </c>
      <c r="D35" s="42">
        <f t="shared" si="2"/>
        <v>1</v>
      </c>
      <c r="E35" s="61">
        <f t="shared" si="2"/>
        <v>0</v>
      </c>
      <c r="F35" s="24">
        <v>0</v>
      </c>
      <c r="G35" s="24">
        <v>0</v>
      </c>
      <c r="H35" s="25">
        <v>0</v>
      </c>
      <c r="I35" s="25">
        <v>0</v>
      </c>
      <c r="J35" s="24">
        <v>0</v>
      </c>
      <c r="K35" s="24">
        <v>0</v>
      </c>
      <c r="L35" s="25">
        <v>1</v>
      </c>
      <c r="M35" s="25">
        <v>0</v>
      </c>
      <c r="N35" s="24">
        <v>0</v>
      </c>
      <c r="O35" s="24">
        <v>0</v>
      </c>
      <c r="P35" s="25">
        <v>0</v>
      </c>
      <c r="Q35" s="25">
        <v>0</v>
      </c>
      <c r="R35" s="24">
        <v>0</v>
      </c>
      <c r="S35" s="24">
        <v>0</v>
      </c>
      <c r="T35" s="25">
        <v>0</v>
      </c>
      <c r="U35" s="25">
        <v>0</v>
      </c>
      <c r="V35" s="24">
        <v>0</v>
      </c>
      <c r="W35" s="24">
        <v>0</v>
      </c>
      <c r="X35" s="25">
        <v>0</v>
      </c>
      <c r="Y35" s="25">
        <v>0</v>
      </c>
      <c r="Z35" s="43"/>
      <c r="AA35" s="70"/>
      <c r="AB35" s="70"/>
    </row>
    <row r="36" spans="1:28" s="4" customFormat="1" ht="16.95" customHeight="1" x14ac:dyDescent="0.3">
      <c r="A36" s="28" t="s">
        <v>109</v>
      </c>
      <c r="B36" s="68" t="s">
        <v>66</v>
      </c>
      <c r="C36" s="19">
        <f t="shared" si="1"/>
        <v>15</v>
      </c>
      <c r="D36" s="42">
        <f t="shared" si="2"/>
        <v>14</v>
      </c>
      <c r="E36" s="61">
        <f t="shared" si="2"/>
        <v>1</v>
      </c>
      <c r="F36" s="24">
        <v>7</v>
      </c>
      <c r="G36" s="24">
        <v>1</v>
      </c>
      <c r="H36" s="25">
        <v>5</v>
      </c>
      <c r="I36" s="25">
        <v>0</v>
      </c>
      <c r="J36" s="24">
        <v>1</v>
      </c>
      <c r="K36" s="24">
        <v>0</v>
      </c>
      <c r="L36" s="25">
        <v>1</v>
      </c>
      <c r="M36" s="25">
        <v>0</v>
      </c>
      <c r="N36" s="24">
        <v>0</v>
      </c>
      <c r="O36" s="24">
        <v>0</v>
      </c>
      <c r="P36" s="25">
        <v>0</v>
      </c>
      <c r="Q36" s="25">
        <v>0</v>
      </c>
      <c r="R36" s="24">
        <v>0</v>
      </c>
      <c r="S36" s="24">
        <v>0</v>
      </c>
      <c r="T36" s="25">
        <v>0</v>
      </c>
      <c r="U36" s="25">
        <v>0</v>
      </c>
      <c r="V36" s="24">
        <v>0</v>
      </c>
      <c r="W36" s="24">
        <v>0</v>
      </c>
      <c r="X36" s="25">
        <v>0</v>
      </c>
      <c r="Y36" s="25">
        <v>0</v>
      </c>
      <c r="Z36" s="43"/>
      <c r="AA36" s="70"/>
      <c r="AB36" s="70"/>
    </row>
    <row r="37" spans="1:28" s="4" customFormat="1" ht="16.95" customHeight="1" x14ac:dyDescent="0.3">
      <c r="A37" s="28" t="s">
        <v>110</v>
      </c>
      <c r="B37" s="68" t="s">
        <v>66</v>
      </c>
      <c r="C37" s="19">
        <f t="shared" si="1"/>
        <v>18</v>
      </c>
      <c r="D37" s="42">
        <f t="shared" si="2"/>
        <v>14</v>
      </c>
      <c r="E37" s="61">
        <f t="shared" si="2"/>
        <v>4</v>
      </c>
      <c r="F37" s="24">
        <v>6</v>
      </c>
      <c r="G37" s="24">
        <v>1</v>
      </c>
      <c r="H37" s="25">
        <v>4</v>
      </c>
      <c r="I37" s="25">
        <v>2</v>
      </c>
      <c r="J37" s="24">
        <v>4</v>
      </c>
      <c r="K37" s="24">
        <v>1</v>
      </c>
      <c r="L37" s="25">
        <v>0</v>
      </c>
      <c r="M37" s="25">
        <v>0</v>
      </c>
      <c r="N37" s="24">
        <v>0</v>
      </c>
      <c r="O37" s="24">
        <v>0</v>
      </c>
      <c r="P37" s="25">
        <v>0</v>
      </c>
      <c r="Q37" s="25">
        <v>0</v>
      </c>
      <c r="R37" s="24">
        <v>0</v>
      </c>
      <c r="S37" s="24">
        <v>0</v>
      </c>
      <c r="T37" s="25">
        <v>0</v>
      </c>
      <c r="U37" s="25">
        <v>0</v>
      </c>
      <c r="V37" s="24">
        <v>0</v>
      </c>
      <c r="W37" s="24">
        <v>0</v>
      </c>
      <c r="X37" s="25">
        <v>0</v>
      </c>
      <c r="Y37" s="25">
        <v>0</v>
      </c>
      <c r="Z37" s="43"/>
      <c r="AA37" s="70"/>
      <c r="AB37" s="70"/>
    </row>
    <row r="38" spans="1:28" s="2" customFormat="1" ht="27.3" customHeight="1" x14ac:dyDescent="0.3">
      <c r="A38" s="28" t="s">
        <v>111</v>
      </c>
      <c r="B38" s="68" t="s">
        <v>66</v>
      </c>
      <c r="C38" s="19">
        <f t="shared" si="1"/>
        <v>27</v>
      </c>
      <c r="D38" s="42">
        <f t="shared" si="2"/>
        <v>26</v>
      </c>
      <c r="E38" s="61">
        <f t="shared" si="2"/>
        <v>1</v>
      </c>
      <c r="F38" s="24">
        <v>11</v>
      </c>
      <c r="G38" s="24">
        <v>1</v>
      </c>
      <c r="H38" s="25">
        <v>8</v>
      </c>
      <c r="I38" s="25">
        <v>0</v>
      </c>
      <c r="J38" s="24">
        <v>3</v>
      </c>
      <c r="K38" s="24">
        <v>0</v>
      </c>
      <c r="L38" s="25">
        <v>4</v>
      </c>
      <c r="M38" s="25">
        <v>0</v>
      </c>
      <c r="N38" s="24">
        <v>0</v>
      </c>
      <c r="O38" s="24">
        <v>0</v>
      </c>
      <c r="P38" s="25">
        <v>0</v>
      </c>
      <c r="Q38" s="25">
        <v>0</v>
      </c>
      <c r="R38" s="24">
        <v>0</v>
      </c>
      <c r="S38" s="24">
        <v>0</v>
      </c>
      <c r="T38" s="25">
        <v>0</v>
      </c>
      <c r="U38" s="25">
        <v>0</v>
      </c>
      <c r="V38" s="24">
        <v>0</v>
      </c>
      <c r="W38" s="24">
        <v>0</v>
      </c>
      <c r="X38" s="25">
        <v>0</v>
      </c>
      <c r="Y38" s="25">
        <v>0</v>
      </c>
    </row>
    <row r="39" spans="1:28" s="4" customFormat="1" ht="16.95" customHeight="1" x14ac:dyDescent="0.3">
      <c r="A39" s="28" t="s">
        <v>112</v>
      </c>
      <c r="B39" s="68" t="s">
        <v>66</v>
      </c>
      <c r="C39" s="19">
        <f t="shared" si="1"/>
        <v>30</v>
      </c>
      <c r="D39" s="42">
        <f t="shared" si="2"/>
        <v>26</v>
      </c>
      <c r="E39" s="61">
        <f t="shared" si="2"/>
        <v>4</v>
      </c>
      <c r="F39" s="24">
        <v>8</v>
      </c>
      <c r="G39" s="24">
        <v>2</v>
      </c>
      <c r="H39" s="25">
        <v>10</v>
      </c>
      <c r="I39" s="25">
        <v>1</v>
      </c>
      <c r="J39" s="24">
        <v>6</v>
      </c>
      <c r="K39" s="24">
        <v>1</v>
      </c>
      <c r="L39" s="25">
        <v>2</v>
      </c>
      <c r="M39" s="25">
        <v>0</v>
      </c>
      <c r="N39" s="24">
        <v>0</v>
      </c>
      <c r="O39" s="24">
        <v>0</v>
      </c>
      <c r="P39" s="25">
        <v>0</v>
      </c>
      <c r="Q39" s="25">
        <v>0</v>
      </c>
      <c r="R39" s="24">
        <v>0</v>
      </c>
      <c r="S39" s="24">
        <v>0</v>
      </c>
      <c r="T39" s="25">
        <v>0</v>
      </c>
      <c r="U39" s="25">
        <v>0</v>
      </c>
      <c r="V39" s="24">
        <v>0</v>
      </c>
      <c r="W39" s="24">
        <v>0</v>
      </c>
      <c r="X39" s="25">
        <v>0</v>
      </c>
      <c r="Y39" s="25">
        <v>0</v>
      </c>
      <c r="Z39" s="43"/>
      <c r="AA39" s="70"/>
      <c r="AB39" s="70"/>
    </row>
    <row r="40" spans="1:28" s="4" customFormat="1" ht="16.95" customHeight="1" x14ac:dyDescent="0.3">
      <c r="A40" s="28" t="s">
        <v>67</v>
      </c>
      <c r="B40" s="68" t="s">
        <v>68</v>
      </c>
      <c r="C40" s="19">
        <f t="shared" si="1"/>
        <v>35</v>
      </c>
      <c r="D40" s="42">
        <f t="shared" si="2"/>
        <v>28</v>
      </c>
      <c r="E40" s="61">
        <f t="shared" si="2"/>
        <v>7</v>
      </c>
      <c r="F40" s="24">
        <v>9</v>
      </c>
      <c r="G40" s="24">
        <v>2</v>
      </c>
      <c r="H40" s="25">
        <v>10</v>
      </c>
      <c r="I40" s="25">
        <v>4</v>
      </c>
      <c r="J40" s="24">
        <v>6</v>
      </c>
      <c r="K40" s="24">
        <v>1</v>
      </c>
      <c r="L40" s="25">
        <v>3</v>
      </c>
      <c r="M40" s="25">
        <v>0</v>
      </c>
      <c r="N40" s="24">
        <v>0</v>
      </c>
      <c r="O40" s="24">
        <v>0</v>
      </c>
      <c r="P40" s="25">
        <v>0</v>
      </c>
      <c r="Q40" s="25">
        <v>0</v>
      </c>
      <c r="R40" s="24">
        <v>0</v>
      </c>
      <c r="S40" s="24">
        <v>0</v>
      </c>
      <c r="T40" s="25">
        <v>0</v>
      </c>
      <c r="U40" s="25">
        <v>0</v>
      </c>
      <c r="V40" s="24">
        <v>0</v>
      </c>
      <c r="W40" s="24">
        <v>0</v>
      </c>
      <c r="X40" s="25">
        <v>0</v>
      </c>
      <c r="Y40" s="25">
        <v>0</v>
      </c>
      <c r="Z40" s="43"/>
      <c r="AA40" s="32"/>
      <c r="AB40" s="32"/>
    </row>
    <row r="41" spans="1:28" s="4" customFormat="1" ht="16.95" customHeight="1" x14ac:dyDescent="0.3">
      <c r="A41" s="28" t="s">
        <v>69</v>
      </c>
      <c r="B41" s="68" t="s">
        <v>70</v>
      </c>
      <c r="C41" s="19">
        <f t="shared" si="1"/>
        <v>9</v>
      </c>
      <c r="D41" s="42">
        <f t="shared" si="2"/>
        <v>8</v>
      </c>
      <c r="E41" s="61">
        <f t="shared" si="2"/>
        <v>1</v>
      </c>
      <c r="F41" s="24">
        <v>5</v>
      </c>
      <c r="G41" s="24">
        <v>0</v>
      </c>
      <c r="H41" s="25">
        <v>2</v>
      </c>
      <c r="I41" s="25">
        <v>1</v>
      </c>
      <c r="J41" s="24">
        <v>1</v>
      </c>
      <c r="K41" s="24">
        <v>0</v>
      </c>
      <c r="L41" s="25">
        <v>0</v>
      </c>
      <c r="M41" s="25">
        <v>0</v>
      </c>
      <c r="N41" s="24">
        <v>0</v>
      </c>
      <c r="O41" s="24">
        <v>0</v>
      </c>
      <c r="P41" s="25">
        <v>0</v>
      </c>
      <c r="Q41" s="25">
        <v>0</v>
      </c>
      <c r="R41" s="24">
        <v>0</v>
      </c>
      <c r="S41" s="24">
        <v>0</v>
      </c>
      <c r="T41" s="25">
        <v>0</v>
      </c>
      <c r="U41" s="25">
        <v>0</v>
      </c>
      <c r="V41" s="24">
        <v>0</v>
      </c>
      <c r="W41" s="24">
        <v>0</v>
      </c>
      <c r="X41" s="25">
        <v>0</v>
      </c>
      <c r="Y41" s="25">
        <v>0</v>
      </c>
      <c r="Z41" s="43"/>
      <c r="AA41" s="32"/>
      <c r="AB41" s="32"/>
    </row>
    <row r="42" spans="1:28" s="4" customFormat="1" ht="16.95" customHeight="1" x14ac:dyDescent="0.3">
      <c r="A42" s="28" t="s">
        <v>71</v>
      </c>
      <c r="B42" s="68" t="s">
        <v>72</v>
      </c>
      <c r="C42" s="19">
        <f t="shared" si="1"/>
        <v>13</v>
      </c>
      <c r="D42" s="42">
        <f t="shared" si="2"/>
        <v>5</v>
      </c>
      <c r="E42" s="61">
        <f t="shared" si="2"/>
        <v>8</v>
      </c>
      <c r="F42" s="24">
        <v>0</v>
      </c>
      <c r="G42" s="24">
        <v>5</v>
      </c>
      <c r="H42" s="25">
        <v>3</v>
      </c>
      <c r="I42" s="25">
        <v>3</v>
      </c>
      <c r="J42" s="24">
        <v>1</v>
      </c>
      <c r="K42" s="24">
        <v>0</v>
      </c>
      <c r="L42" s="25">
        <v>1</v>
      </c>
      <c r="M42" s="25">
        <v>0</v>
      </c>
      <c r="N42" s="24">
        <v>0</v>
      </c>
      <c r="O42" s="24">
        <v>0</v>
      </c>
      <c r="P42" s="25">
        <v>0</v>
      </c>
      <c r="Q42" s="25">
        <v>0</v>
      </c>
      <c r="R42" s="24">
        <v>0</v>
      </c>
      <c r="S42" s="24">
        <v>0</v>
      </c>
      <c r="T42" s="25">
        <v>0</v>
      </c>
      <c r="U42" s="25">
        <v>0</v>
      </c>
      <c r="V42" s="24">
        <v>0</v>
      </c>
      <c r="W42" s="24">
        <v>0</v>
      </c>
      <c r="X42" s="25">
        <v>0</v>
      </c>
      <c r="Y42" s="25">
        <v>0</v>
      </c>
      <c r="Z42" s="43"/>
      <c r="AA42" s="32"/>
      <c r="AB42" s="32"/>
    </row>
    <row r="43" spans="1:28" s="4" customFormat="1" ht="16.95" customHeight="1" x14ac:dyDescent="0.3">
      <c r="A43" s="28" t="s">
        <v>113</v>
      </c>
      <c r="B43" s="68" t="s">
        <v>74</v>
      </c>
      <c r="C43" s="19">
        <f t="shared" si="1"/>
        <v>7</v>
      </c>
      <c r="D43" s="42">
        <f t="shared" si="2"/>
        <v>5</v>
      </c>
      <c r="E43" s="61">
        <f t="shared" si="2"/>
        <v>2</v>
      </c>
      <c r="F43" s="24">
        <v>2</v>
      </c>
      <c r="G43" s="24">
        <v>2</v>
      </c>
      <c r="H43" s="25">
        <v>3</v>
      </c>
      <c r="I43" s="25">
        <v>0</v>
      </c>
      <c r="J43" s="24">
        <v>0</v>
      </c>
      <c r="K43" s="24">
        <v>0</v>
      </c>
      <c r="L43" s="25">
        <v>0</v>
      </c>
      <c r="M43" s="25">
        <v>0</v>
      </c>
      <c r="N43" s="24">
        <v>0</v>
      </c>
      <c r="O43" s="24">
        <v>0</v>
      </c>
      <c r="P43" s="25">
        <v>0</v>
      </c>
      <c r="Q43" s="25">
        <v>0</v>
      </c>
      <c r="R43" s="24">
        <v>0</v>
      </c>
      <c r="S43" s="24">
        <v>0</v>
      </c>
      <c r="T43" s="25">
        <v>0</v>
      </c>
      <c r="U43" s="25">
        <v>0</v>
      </c>
      <c r="V43" s="24">
        <v>0</v>
      </c>
      <c r="W43" s="24">
        <v>0</v>
      </c>
      <c r="X43" s="25">
        <v>0</v>
      </c>
      <c r="Y43" s="25">
        <v>0</v>
      </c>
      <c r="Z43" s="43"/>
      <c r="AA43" s="32"/>
      <c r="AB43" s="32"/>
    </row>
    <row r="44" spans="1:28" s="4" customFormat="1" ht="16.95" customHeight="1" x14ac:dyDescent="0.3">
      <c r="A44" s="28" t="s">
        <v>114</v>
      </c>
      <c r="B44" s="68" t="s">
        <v>74</v>
      </c>
      <c r="C44" s="19">
        <f t="shared" si="1"/>
        <v>1</v>
      </c>
      <c r="D44" s="42">
        <f t="shared" si="2"/>
        <v>1</v>
      </c>
      <c r="E44" s="61">
        <f t="shared" si="2"/>
        <v>0</v>
      </c>
      <c r="F44" s="24">
        <v>0</v>
      </c>
      <c r="G44" s="24">
        <v>0</v>
      </c>
      <c r="H44" s="25">
        <v>1</v>
      </c>
      <c r="I44" s="25">
        <v>0</v>
      </c>
      <c r="J44" s="24">
        <v>0</v>
      </c>
      <c r="K44" s="24">
        <v>0</v>
      </c>
      <c r="L44" s="25">
        <v>0</v>
      </c>
      <c r="M44" s="25">
        <v>0</v>
      </c>
      <c r="N44" s="24">
        <v>0</v>
      </c>
      <c r="O44" s="24">
        <v>0</v>
      </c>
      <c r="P44" s="25">
        <v>0</v>
      </c>
      <c r="Q44" s="25">
        <v>0</v>
      </c>
      <c r="R44" s="24">
        <v>0</v>
      </c>
      <c r="S44" s="24">
        <v>0</v>
      </c>
      <c r="T44" s="25">
        <v>0</v>
      </c>
      <c r="U44" s="25">
        <v>0</v>
      </c>
      <c r="V44" s="24">
        <v>0</v>
      </c>
      <c r="W44" s="24">
        <v>0</v>
      </c>
      <c r="X44" s="25">
        <v>0</v>
      </c>
      <c r="Y44" s="25">
        <v>0</v>
      </c>
      <c r="Z44" s="43"/>
      <c r="AA44" s="32"/>
      <c r="AB44" s="32"/>
    </row>
    <row r="45" spans="1:28" s="4" customFormat="1" ht="16.95" customHeight="1" x14ac:dyDescent="0.3">
      <c r="A45" s="28" t="s">
        <v>46</v>
      </c>
      <c r="B45" s="68" t="s">
        <v>45</v>
      </c>
      <c r="C45" s="19">
        <f t="shared" si="1"/>
        <v>0</v>
      </c>
      <c r="D45" s="42">
        <f t="shared" si="2"/>
        <v>0</v>
      </c>
      <c r="E45" s="61">
        <f t="shared" si="2"/>
        <v>0</v>
      </c>
      <c r="F45" s="24">
        <v>0</v>
      </c>
      <c r="G45" s="24">
        <v>0</v>
      </c>
      <c r="H45" s="25">
        <v>0</v>
      </c>
      <c r="I45" s="25">
        <v>0</v>
      </c>
      <c r="J45" s="24">
        <v>0</v>
      </c>
      <c r="K45" s="24">
        <v>0</v>
      </c>
      <c r="L45" s="25">
        <v>0</v>
      </c>
      <c r="M45" s="25">
        <v>0</v>
      </c>
      <c r="N45" s="24">
        <v>0</v>
      </c>
      <c r="O45" s="24">
        <v>0</v>
      </c>
      <c r="P45" s="25">
        <v>0</v>
      </c>
      <c r="Q45" s="25">
        <v>0</v>
      </c>
      <c r="R45" s="24">
        <v>0</v>
      </c>
      <c r="S45" s="24">
        <v>0</v>
      </c>
      <c r="T45" s="25">
        <v>0</v>
      </c>
      <c r="U45" s="25">
        <v>0</v>
      </c>
      <c r="V45" s="24">
        <v>0</v>
      </c>
      <c r="W45" s="24">
        <v>0</v>
      </c>
      <c r="X45" s="25">
        <v>0</v>
      </c>
      <c r="Y45" s="25">
        <v>0</v>
      </c>
      <c r="Z45" s="69"/>
      <c r="AA45" s="32"/>
      <c r="AB45" s="32"/>
    </row>
    <row r="46" spans="1:28" s="4" customFormat="1" ht="16.95" customHeight="1" x14ac:dyDescent="0.3">
      <c r="A46" s="28" t="s">
        <v>44</v>
      </c>
      <c r="B46" s="68" t="s">
        <v>45</v>
      </c>
      <c r="C46" s="19">
        <f t="shared" si="1"/>
        <v>0</v>
      </c>
      <c r="D46" s="42">
        <f t="shared" si="2"/>
        <v>0</v>
      </c>
      <c r="E46" s="61">
        <f t="shared" si="2"/>
        <v>0</v>
      </c>
      <c r="F46" s="24">
        <v>0</v>
      </c>
      <c r="G46" s="24">
        <v>0</v>
      </c>
      <c r="H46" s="25">
        <v>0</v>
      </c>
      <c r="I46" s="25">
        <v>0</v>
      </c>
      <c r="J46" s="24">
        <v>0</v>
      </c>
      <c r="K46" s="24">
        <v>0</v>
      </c>
      <c r="L46" s="25">
        <v>0</v>
      </c>
      <c r="M46" s="25">
        <v>0</v>
      </c>
      <c r="N46" s="24">
        <v>0</v>
      </c>
      <c r="O46" s="24">
        <v>0</v>
      </c>
      <c r="P46" s="25">
        <v>0</v>
      </c>
      <c r="Q46" s="25">
        <v>0</v>
      </c>
      <c r="R46" s="24">
        <v>0</v>
      </c>
      <c r="S46" s="24">
        <v>0</v>
      </c>
      <c r="T46" s="25">
        <v>0</v>
      </c>
      <c r="U46" s="25">
        <v>0</v>
      </c>
      <c r="V46" s="24">
        <v>0</v>
      </c>
      <c r="W46" s="24">
        <v>0</v>
      </c>
      <c r="X46" s="25">
        <v>0</v>
      </c>
      <c r="Y46" s="25">
        <v>0</v>
      </c>
      <c r="Z46" s="69"/>
      <c r="AA46" s="32"/>
      <c r="AB46" s="32"/>
    </row>
    <row r="47" spans="1:28" s="4" customFormat="1" ht="16.95" customHeight="1" x14ac:dyDescent="0.3">
      <c r="A47" s="28" t="s">
        <v>115</v>
      </c>
      <c r="B47" s="68" t="s">
        <v>45</v>
      </c>
      <c r="C47" s="19">
        <f t="shared" si="1"/>
        <v>0</v>
      </c>
      <c r="D47" s="42">
        <f t="shared" si="2"/>
        <v>0</v>
      </c>
      <c r="E47" s="61">
        <f t="shared" si="2"/>
        <v>0</v>
      </c>
      <c r="F47" s="24">
        <v>0</v>
      </c>
      <c r="G47" s="24">
        <v>0</v>
      </c>
      <c r="H47" s="25">
        <v>0</v>
      </c>
      <c r="I47" s="25">
        <v>0</v>
      </c>
      <c r="J47" s="24">
        <v>0</v>
      </c>
      <c r="K47" s="24">
        <v>0</v>
      </c>
      <c r="L47" s="25">
        <v>0</v>
      </c>
      <c r="M47" s="25">
        <v>0</v>
      </c>
      <c r="N47" s="24">
        <v>0</v>
      </c>
      <c r="O47" s="24">
        <v>0</v>
      </c>
      <c r="P47" s="25">
        <v>0</v>
      </c>
      <c r="Q47" s="25">
        <v>0</v>
      </c>
      <c r="R47" s="24">
        <v>0</v>
      </c>
      <c r="S47" s="24">
        <v>0</v>
      </c>
      <c r="T47" s="25">
        <v>0</v>
      </c>
      <c r="U47" s="25">
        <v>0</v>
      </c>
      <c r="V47" s="24">
        <v>0</v>
      </c>
      <c r="W47" s="24">
        <v>0</v>
      </c>
      <c r="X47" s="25">
        <v>0</v>
      </c>
      <c r="Y47" s="25">
        <v>0</v>
      </c>
      <c r="Z47" s="69"/>
      <c r="AA47" s="32"/>
      <c r="AB47" s="32"/>
    </row>
    <row r="48" spans="1:28" s="4" customFormat="1" ht="16.2" x14ac:dyDescent="0.3">
      <c r="A48" s="21" t="s">
        <v>116</v>
      </c>
      <c r="B48" s="71" t="s">
        <v>117</v>
      </c>
      <c r="C48" s="19">
        <f t="shared" si="1"/>
        <v>0</v>
      </c>
      <c r="D48" s="42">
        <f t="shared" si="2"/>
        <v>0</v>
      </c>
      <c r="E48" s="61">
        <f t="shared" si="2"/>
        <v>0</v>
      </c>
      <c r="F48" s="24">
        <v>0</v>
      </c>
      <c r="G48" s="24">
        <v>0</v>
      </c>
      <c r="H48" s="25">
        <v>0</v>
      </c>
      <c r="I48" s="25">
        <v>0</v>
      </c>
      <c r="J48" s="24">
        <v>0</v>
      </c>
      <c r="K48" s="24">
        <v>0</v>
      </c>
      <c r="L48" s="25">
        <v>0</v>
      </c>
      <c r="M48" s="25">
        <v>0</v>
      </c>
      <c r="N48" s="24">
        <v>0</v>
      </c>
      <c r="O48" s="24">
        <v>0</v>
      </c>
      <c r="P48" s="25">
        <v>0</v>
      </c>
      <c r="Q48" s="25">
        <v>0</v>
      </c>
      <c r="R48" s="24">
        <v>0</v>
      </c>
      <c r="S48" s="24">
        <v>0</v>
      </c>
      <c r="T48" s="25">
        <v>0</v>
      </c>
      <c r="U48" s="25">
        <v>0</v>
      </c>
      <c r="V48" s="24">
        <v>0</v>
      </c>
      <c r="W48" s="24">
        <v>0</v>
      </c>
      <c r="X48" s="25">
        <v>0</v>
      </c>
      <c r="Y48" s="25">
        <v>0</v>
      </c>
      <c r="Z48" s="32"/>
      <c r="AA48" s="32"/>
      <c r="AB48" s="32"/>
    </row>
    <row r="49" spans="1:28" s="4" customFormat="1" ht="16.2" x14ac:dyDescent="0.3">
      <c r="A49" s="21" t="s">
        <v>118</v>
      </c>
      <c r="B49" s="68" t="s">
        <v>119</v>
      </c>
      <c r="C49" s="19">
        <f t="shared" si="1"/>
        <v>52</v>
      </c>
      <c r="D49" s="42">
        <f t="shared" si="2"/>
        <v>43</v>
      </c>
      <c r="E49" s="61">
        <f t="shared" si="2"/>
        <v>9</v>
      </c>
      <c r="F49" s="24">
        <v>18</v>
      </c>
      <c r="G49" s="24">
        <v>2</v>
      </c>
      <c r="H49" s="25">
        <v>13</v>
      </c>
      <c r="I49" s="25">
        <v>6</v>
      </c>
      <c r="J49" s="24">
        <v>10</v>
      </c>
      <c r="K49" s="24">
        <v>1</v>
      </c>
      <c r="L49" s="25">
        <v>2</v>
      </c>
      <c r="M49" s="25">
        <v>0</v>
      </c>
      <c r="N49" s="24">
        <v>0</v>
      </c>
      <c r="O49" s="24">
        <v>0</v>
      </c>
      <c r="P49" s="25">
        <v>0</v>
      </c>
      <c r="Q49" s="25">
        <v>0</v>
      </c>
      <c r="R49" s="24">
        <v>0</v>
      </c>
      <c r="S49" s="24">
        <v>0</v>
      </c>
      <c r="T49" s="25">
        <v>0</v>
      </c>
      <c r="U49" s="25">
        <v>0</v>
      </c>
      <c r="V49" s="24">
        <v>0</v>
      </c>
      <c r="W49" s="24">
        <v>0</v>
      </c>
      <c r="X49" s="25">
        <v>0</v>
      </c>
      <c r="Y49" s="25">
        <v>0</v>
      </c>
      <c r="Z49" s="32"/>
      <c r="AA49" s="32"/>
      <c r="AB49" s="32"/>
    </row>
    <row r="50" spans="1:28" s="4" customFormat="1" ht="16.2" x14ac:dyDescent="0.3">
      <c r="A50" s="30" t="s">
        <v>75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2"/>
      <c r="AA50" s="32"/>
      <c r="AB50" s="32"/>
    </row>
    <row r="51" spans="1:28" s="4" customFormat="1" ht="16.2" x14ac:dyDescent="0.3">
      <c r="A51" s="31" t="s">
        <v>76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2"/>
      <c r="AA51" s="32"/>
      <c r="AB51" s="32"/>
    </row>
    <row r="52" spans="1:28" s="4" customFormat="1" ht="16.2" x14ac:dyDescent="0.3">
      <c r="A52" s="3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2"/>
      <c r="AA52" s="32"/>
      <c r="AB52" s="32"/>
    </row>
    <row r="53" spans="1:28" s="4" customFormat="1" ht="16.2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s="4" customFormat="1" ht="16.2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s="4" customFormat="1" ht="16.2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s="4" customFormat="1" ht="16.2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s="4" customFormat="1" ht="16.2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s="4" customFormat="1" ht="16.2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s="4" customFormat="1" ht="16.2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s="4" customFormat="1" ht="16.2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s="4" customFormat="1" ht="16.2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s="4" customFormat="1" ht="16.2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s="4" customFormat="1" ht="16.2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s="4" customFormat="1" ht="16.2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</sheetData>
  <mergeCells count="5">
    <mergeCell ref="A3:B4"/>
    <mergeCell ref="C3:E3"/>
    <mergeCell ref="T3:U3"/>
    <mergeCell ref="V3:W3"/>
    <mergeCell ref="X3:Y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812C-5AD3-4376-84FA-0F2DF9192111}">
  <dimension ref="A1:AB24"/>
  <sheetViews>
    <sheetView workbookViewId="0">
      <selection activeCell="B18" sqref="B18"/>
    </sheetView>
  </sheetViews>
  <sheetFormatPr defaultColWidth="9.33203125" defaultRowHeight="13.8" x14ac:dyDescent="0.3"/>
  <cols>
    <col min="1" max="1" width="42.6640625" style="2" customWidth="1"/>
    <col min="2" max="2" width="6.21875" style="2" customWidth="1"/>
    <col min="3" max="5" width="5.21875" style="2" customWidth="1"/>
    <col min="6" max="25" width="5.109375" style="2" customWidth="1"/>
    <col min="26" max="26" width="9.33203125" style="2"/>
    <col min="27" max="27" width="34" style="2" customWidth="1"/>
    <col min="28" max="28" width="32.109375" style="2" customWidth="1"/>
    <col min="29" max="16384" width="9.33203125" style="2"/>
  </cols>
  <sheetData>
    <row r="1" spans="1:28" s="4" customFormat="1" ht="19.2" x14ac:dyDescent="0.35">
      <c r="A1" s="2"/>
      <c r="B1" s="2"/>
      <c r="C1" s="2"/>
      <c r="D1" s="3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4" customFormat="1" ht="17.55" customHeight="1" thickBot="1" x14ac:dyDescent="0.35">
      <c r="A2" s="5" t="s">
        <v>1</v>
      </c>
      <c r="B2" s="6"/>
      <c r="C2" s="2"/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  <c r="AA2" s="2"/>
      <c r="AB2" s="2"/>
    </row>
    <row r="3" spans="1:28" s="4" customFormat="1" ht="17.55" customHeight="1" x14ac:dyDescent="0.3">
      <c r="A3" s="113" t="s">
        <v>120</v>
      </c>
      <c r="B3" s="113"/>
      <c r="C3" s="114" t="s">
        <v>78</v>
      </c>
      <c r="D3" s="114"/>
      <c r="E3" s="114"/>
      <c r="F3" s="102" t="s">
        <v>4</v>
      </c>
      <c r="G3" s="102"/>
      <c r="H3" s="111" t="s">
        <v>5</v>
      </c>
      <c r="I3" s="111"/>
      <c r="J3" s="102" t="s">
        <v>6</v>
      </c>
      <c r="K3" s="102"/>
      <c r="L3" s="111" t="s">
        <v>7</v>
      </c>
      <c r="M3" s="111"/>
      <c r="N3" s="102" t="s">
        <v>8</v>
      </c>
      <c r="O3" s="102"/>
      <c r="P3" s="111" t="s">
        <v>9</v>
      </c>
      <c r="Q3" s="111"/>
      <c r="R3" s="112" t="s">
        <v>10</v>
      </c>
      <c r="S3" s="112"/>
      <c r="T3" s="108" t="s">
        <v>11</v>
      </c>
      <c r="U3" s="108"/>
      <c r="V3" s="109" t="s">
        <v>12</v>
      </c>
      <c r="W3" s="109"/>
      <c r="X3" s="110" t="s">
        <v>13</v>
      </c>
      <c r="Y3" s="110"/>
      <c r="Z3" s="2"/>
      <c r="AA3" s="2"/>
      <c r="AB3" s="2"/>
    </row>
    <row r="4" spans="1:28" s="4" customFormat="1" ht="17.55" customHeight="1" x14ac:dyDescent="0.3">
      <c r="A4" s="113"/>
      <c r="B4" s="113"/>
      <c r="C4" s="72" t="s">
        <v>14</v>
      </c>
      <c r="D4" s="72" t="s">
        <v>15</v>
      </c>
      <c r="E4" s="26" t="s">
        <v>16</v>
      </c>
      <c r="F4" s="73" t="s">
        <v>15</v>
      </c>
      <c r="G4" s="12" t="s">
        <v>16</v>
      </c>
      <c r="H4" s="74" t="s">
        <v>15</v>
      </c>
      <c r="I4" s="26" t="s">
        <v>16</v>
      </c>
      <c r="J4" s="73" t="s">
        <v>15</v>
      </c>
      <c r="K4" s="12" t="s">
        <v>16</v>
      </c>
      <c r="L4" s="74" t="s">
        <v>15</v>
      </c>
      <c r="M4" s="26" t="s">
        <v>16</v>
      </c>
      <c r="N4" s="73" t="s">
        <v>15</v>
      </c>
      <c r="O4" s="12" t="s">
        <v>16</v>
      </c>
      <c r="P4" s="74" t="s">
        <v>15</v>
      </c>
      <c r="Q4" s="26" t="s">
        <v>16</v>
      </c>
      <c r="R4" s="73" t="s">
        <v>15</v>
      </c>
      <c r="S4" s="12" t="s">
        <v>16</v>
      </c>
      <c r="T4" s="55" t="s">
        <v>15</v>
      </c>
      <c r="U4" s="56" t="s">
        <v>16</v>
      </c>
      <c r="V4" s="57" t="s">
        <v>15</v>
      </c>
      <c r="W4" s="58" t="s">
        <v>16</v>
      </c>
      <c r="X4" s="55" t="s">
        <v>15</v>
      </c>
      <c r="Y4" s="36" t="s">
        <v>16</v>
      </c>
      <c r="Z4" s="2"/>
      <c r="AA4" s="2"/>
      <c r="AB4" s="2"/>
    </row>
    <row r="5" spans="1:28" s="4" customFormat="1" ht="16.2" x14ac:dyDescent="0.3">
      <c r="A5" s="17" t="s">
        <v>121</v>
      </c>
      <c r="B5" s="75" t="s">
        <v>3</v>
      </c>
      <c r="C5" s="19">
        <f t="shared" ref="C5:C21" si="0">SUM(D5+E5)</f>
        <v>541</v>
      </c>
      <c r="D5" s="19">
        <f t="shared" ref="D5:E21" si="1">SUM(F5+H5+J5+L5+N5+P5+R5+T5+V5+X5)</f>
        <v>331</v>
      </c>
      <c r="E5" s="23">
        <f t="shared" si="1"/>
        <v>210</v>
      </c>
      <c r="F5" s="20">
        <f t="shared" ref="F5:Y5" si="2">SUM(F6:F21)</f>
        <v>99</v>
      </c>
      <c r="G5" s="20">
        <f t="shared" si="2"/>
        <v>81</v>
      </c>
      <c r="H5" s="20">
        <f t="shared" si="2"/>
        <v>87</v>
      </c>
      <c r="I5" s="20">
        <f t="shared" si="2"/>
        <v>49</v>
      </c>
      <c r="J5" s="20">
        <f t="shared" si="2"/>
        <v>70</v>
      </c>
      <c r="K5" s="20">
        <f t="shared" si="2"/>
        <v>39</v>
      </c>
      <c r="L5" s="20">
        <f t="shared" si="2"/>
        <v>39</v>
      </c>
      <c r="M5" s="20">
        <f t="shared" si="2"/>
        <v>19</v>
      </c>
      <c r="N5" s="20">
        <f t="shared" si="2"/>
        <v>18</v>
      </c>
      <c r="O5" s="20">
        <f t="shared" si="2"/>
        <v>10</v>
      </c>
      <c r="P5" s="20">
        <f t="shared" si="2"/>
        <v>18</v>
      </c>
      <c r="Q5" s="20">
        <f t="shared" si="2"/>
        <v>12</v>
      </c>
      <c r="R5" s="20">
        <f t="shared" si="2"/>
        <v>0</v>
      </c>
      <c r="S5" s="20">
        <f t="shared" si="2"/>
        <v>0</v>
      </c>
      <c r="T5" s="20">
        <f t="shared" si="2"/>
        <v>0</v>
      </c>
      <c r="U5" s="20">
        <f t="shared" si="2"/>
        <v>0</v>
      </c>
      <c r="V5" s="20">
        <f t="shared" si="2"/>
        <v>0</v>
      </c>
      <c r="W5" s="20">
        <f t="shared" si="2"/>
        <v>0</v>
      </c>
      <c r="X5" s="20">
        <f t="shared" si="2"/>
        <v>0</v>
      </c>
      <c r="Y5" s="20">
        <f t="shared" si="2"/>
        <v>0</v>
      </c>
      <c r="Z5" s="2"/>
      <c r="AA5" s="2"/>
      <c r="AB5" s="2"/>
    </row>
    <row r="6" spans="1:28" s="4" customFormat="1" ht="18" customHeight="1" x14ac:dyDescent="0.3">
      <c r="A6" s="76" t="s">
        <v>53</v>
      </c>
      <c r="B6" s="26" t="s">
        <v>54</v>
      </c>
      <c r="C6" s="19">
        <f t="shared" si="0"/>
        <v>28</v>
      </c>
      <c r="D6" s="42">
        <f t="shared" si="1"/>
        <v>11</v>
      </c>
      <c r="E6" s="61">
        <f t="shared" si="1"/>
        <v>17</v>
      </c>
      <c r="F6" s="24">
        <v>3</v>
      </c>
      <c r="G6" s="24">
        <v>7</v>
      </c>
      <c r="H6" s="25">
        <v>5</v>
      </c>
      <c r="I6" s="25">
        <v>8</v>
      </c>
      <c r="J6" s="24">
        <v>2</v>
      </c>
      <c r="K6" s="24">
        <v>0</v>
      </c>
      <c r="L6" s="25">
        <v>0</v>
      </c>
      <c r="M6" s="25">
        <v>0</v>
      </c>
      <c r="N6" s="24">
        <v>0</v>
      </c>
      <c r="O6" s="24">
        <v>0</v>
      </c>
      <c r="P6" s="25">
        <v>1</v>
      </c>
      <c r="Q6" s="25">
        <v>2</v>
      </c>
      <c r="R6" s="24">
        <v>0</v>
      </c>
      <c r="S6" s="24">
        <v>0</v>
      </c>
      <c r="T6" s="25">
        <v>0</v>
      </c>
      <c r="U6" s="25">
        <v>0</v>
      </c>
      <c r="V6" s="24">
        <v>0</v>
      </c>
      <c r="W6" s="24">
        <v>0</v>
      </c>
      <c r="X6" s="25">
        <v>0</v>
      </c>
      <c r="Y6" s="25">
        <v>0</v>
      </c>
      <c r="Z6" s="43"/>
      <c r="AA6" s="2"/>
      <c r="AB6" s="2"/>
    </row>
    <row r="7" spans="1:28" s="4" customFormat="1" ht="18" customHeight="1" x14ac:dyDescent="0.3">
      <c r="A7" s="76" t="s">
        <v>46</v>
      </c>
      <c r="B7" s="26" t="s">
        <v>45</v>
      </c>
      <c r="C7" s="19">
        <f t="shared" si="0"/>
        <v>3</v>
      </c>
      <c r="D7" s="42">
        <f t="shared" si="1"/>
        <v>2</v>
      </c>
      <c r="E7" s="61">
        <f t="shared" si="1"/>
        <v>1</v>
      </c>
      <c r="F7" s="24">
        <v>0</v>
      </c>
      <c r="G7" s="24">
        <v>0</v>
      </c>
      <c r="H7" s="25">
        <v>0</v>
      </c>
      <c r="I7" s="25">
        <v>0</v>
      </c>
      <c r="J7" s="24">
        <v>0</v>
      </c>
      <c r="K7" s="24">
        <v>0</v>
      </c>
      <c r="L7" s="25">
        <v>0</v>
      </c>
      <c r="M7" s="25">
        <v>0</v>
      </c>
      <c r="N7" s="24">
        <v>0</v>
      </c>
      <c r="O7" s="24">
        <v>0</v>
      </c>
      <c r="P7" s="25">
        <v>2</v>
      </c>
      <c r="Q7" s="25">
        <v>1</v>
      </c>
      <c r="R7" s="24">
        <v>0</v>
      </c>
      <c r="S7" s="24">
        <v>0</v>
      </c>
      <c r="T7" s="25">
        <v>0</v>
      </c>
      <c r="U7" s="25">
        <v>0</v>
      </c>
      <c r="V7" s="24">
        <v>0</v>
      </c>
      <c r="W7" s="24">
        <v>0</v>
      </c>
      <c r="X7" s="25">
        <v>0</v>
      </c>
      <c r="Y7" s="25">
        <v>0</v>
      </c>
      <c r="Z7" s="43"/>
      <c r="AA7" s="2"/>
      <c r="AB7" s="2"/>
    </row>
    <row r="8" spans="1:28" s="4" customFormat="1" ht="18" customHeight="1" x14ac:dyDescent="0.3">
      <c r="A8" s="76" t="s">
        <v>115</v>
      </c>
      <c r="B8" s="26" t="s">
        <v>45</v>
      </c>
      <c r="C8" s="19">
        <f>SUM(D8+E8)</f>
        <v>1</v>
      </c>
      <c r="D8" s="42">
        <f t="shared" si="1"/>
        <v>1</v>
      </c>
      <c r="E8" s="61">
        <f>SUM(G8+I8+K8+M8+O8+Q8+S8+U8+W8+Y8)</f>
        <v>0</v>
      </c>
      <c r="F8" s="24">
        <v>0</v>
      </c>
      <c r="G8" s="24">
        <v>0</v>
      </c>
      <c r="H8" s="25">
        <v>0</v>
      </c>
      <c r="I8" s="25">
        <v>0</v>
      </c>
      <c r="J8" s="24">
        <v>0</v>
      </c>
      <c r="K8" s="24">
        <v>0</v>
      </c>
      <c r="L8" s="25">
        <v>0</v>
      </c>
      <c r="M8" s="25">
        <v>0</v>
      </c>
      <c r="N8" s="24">
        <v>0</v>
      </c>
      <c r="O8" s="24">
        <v>0</v>
      </c>
      <c r="P8" s="25">
        <v>1</v>
      </c>
      <c r="Q8" s="25">
        <v>0</v>
      </c>
      <c r="R8" s="24">
        <v>0</v>
      </c>
      <c r="S8" s="24">
        <v>0</v>
      </c>
      <c r="T8" s="25">
        <v>0</v>
      </c>
      <c r="U8" s="25">
        <v>0</v>
      </c>
      <c r="V8" s="24">
        <v>0</v>
      </c>
      <c r="W8" s="24">
        <v>0</v>
      </c>
      <c r="X8" s="25">
        <v>0</v>
      </c>
      <c r="Y8" s="25">
        <v>0</v>
      </c>
      <c r="Z8" s="43"/>
      <c r="AA8" s="2"/>
      <c r="AB8" s="2"/>
    </row>
    <row r="9" spans="1:28" s="4" customFormat="1" ht="18" customHeight="1" x14ac:dyDescent="0.3">
      <c r="A9" s="76" t="s">
        <v>44</v>
      </c>
      <c r="B9" s="26" t="s">
        <v>45</v>
      </c>
      <c r="C9" s="19">
        <f t="shared" si="0"/>
        <v>1</v>
      </c>
      <c r="D9" s="42">
        <f t="shared" si="1"/>
        <v>0</v>
      </c>
      <c r="E9" s="61">
        <f t="shared" si="1"/>
        <v>1</v>
      </c>
      <c r="F9" s="24">
        <v>0</v>
      </c>
      <c r="G9" s="24">
        <v>0</v>
      </c>
      <c r="H9" s="25">
        <v>0</v>
      </c>
      <c r="I9" s="25">
        <v>0</v>
      </c>
      <c r="J9" s="24">
        <v>0</v>
      </c>
      <c r="K9" s="24">
        <v>0</v>
      </c>
      <c r="L9" s="25">
        <v>0</v>
      </c>
      <c r="M9" s="25">
        <v>0</v>
      </c>
      <c r="N9" s="24">
        <v>0</v>
      </c>
      <c r="O9" s="24">
        <v>0</v>
      </c>
      <c r="P9" s="25">
        <v>0</v>
      </c>
      <c r="Q9" s="25">
        <v>1</v>
      </c>
      <c r="R9" s="24">
        <v>0</v>
      </c>
      <c r="S9" s="24">
        <v>0</v>
      </c>
      <c r="T9" s="25">
        <v>0</v>
      </c>
      <c r="U9" s="25">
        <v>0</v>
      </c>
      <c r="V9" s="24">
        <v>0</v>
      </c>
      <c r="W9" s="24">
        <v>0</v>
      </c>
      <c r="X9" s="25">
        <v>0</v>
      </c>
      <c r="Y9" s="25">
        <v>0</v>
      </c>
      <c r="Z9" s="43"/>
      <c r="AA9" s="2"/>
      <c r="AB9" s="2"/>
    </row>
    <row r="10" spans="1:28" s="4" customFormat="1" ht="18" customHeight="1" x14ac:dyDescent="0.3">
      <c r="A10" s="77" t="s">
        <v>39</v>
      </c>
      <c r="B10" s="26" t="s">
        <v>40</v>
      </c>
      <c r="C10" s="19">
        <f t="shared" si="0"/>
        <v>54</v>
      </c>
      <c r="D10" s="42">
        <f t="shared" si="1"/>
        <v>34</v>
      </c>
      <c r="E10" s="61">
        <f t="shared" si="1"/>
        <v>20</v>
      </c>
      <c r="F10" s="24">
        <v>8</v>
      </c>
      <c r="G10" s="24">
        <v>7</v>
      </c>
      <c r="H10" s="25">
        <v>12</v>
      </c>
      <c r="I10" s="25">
        <v>3</v>
      </c>
      <c r="J10" s="24">
        <v>7</v>
      </c>
      <c r="K10" s="24">
        <v>7</v>
      </c>
      <c r="L10" s="25">
        <v>3</v>
      </c>
      <c r="M10" s="25">
        <v>2</v>
      </c>
      <c r="N10" s="24">
        <v>3</v>
      </c>
      <c r="O10" s="24">
        <v>0</v>
      </c>
      <c r="P10" s="25">
        <v>1</v>
      </c>
      <c r="Q10" s="25">
        <v>1</v>
      </c>
      <c r="R10" s="24">
        <v>0</v>
      </c>
      <c r="S10" s="24">
        <v>0</v>
      </c>
      <c r="T10" s="25">
        <v>0</v>
      </c>
      <c r="U10" s="25">
        <v>0</v>
      </c>
      <c r="V10" s="24">
        <v>0</v>
      </c>
      <c r="W10" s="24">
        <v>0</v>
      </c>
      <c r="X10" s="25">
        <v>0</v>
      </c>
      <c r="Y10" s="25">
        <v>0</v>
      </c>
      <c r="Z10" s="43"/>
      <c r="AA10" s="2"/>
      <c r="AB10" s="2"/>
    </row>
    <row r="11" spans="1:28" s="4" customFormat="1" ht="18" customHeight="1" x14ac:dyDescent="0.3">
      <c r="A11" s="76" t="s">
        <v>122</v>
      </c>
      <c r="B11" s="26" t="s">
        <v>36</v>
      </c>
      <c r="C11" s="19">
        <f t="shared" si="0"/>
        <v>52</v>
      </c>
      <c r="D11" s="42">
        <f t="shared" si="1"/>
        <v>31</v>
      </c>
      <c r="E11" s="61">
        <f t="shared" si="1"/>
        <v>21</v>
      </c>
      <c r="F11" s="24">
        <v>4</v>
      </c>
      <c r="G11" s="24">
        <v>5</v>
      </c>
      <c r="H11" s="25">
        <v>9</v>
      </c>
      <c r="I11" s="25">
        <v>7</v>
      </c>
      <c r="J11" s="24">
        <v>5</v>
      </c>
      <c r="K11" s="24">
        <v>7</v>
      </c>
      <c r="L11" s="25">
        <v>6</v>
      </c>
      <c r="M11" s="25">
        <v>0</v>
      </c>
      <c r="N11" s="24">
        <v>5</v>
      </c>
      <c r="O11" s="24">
        <v>1</v>
      </c>
      <c r="P11" s="25">
        <v>2</v>
      </c>
      <c r="Q11" s="25">
        <v>1</v>
      </c>
      <c r="R11" s="24">
        <v>0</v>
      </c>
      <c r="S11" s="24">
        <v>0</v>
      </c>
      <c r="T11" s="25">
        <v>0</v>
      </c>
      <c r="U11" s="25">
        <v>0</v>
      </c>
      <c r="V11" s="24">
        <v>0</v>
      </c>
      <c r="W11" s="24">
        <v>0</v>
      </c>
      <c r="X11" s="25">
        <v>0</v>
      </c>
      <c r="Y11" s="25">
        <v>0</v>
      </c>
      <c r="Z11" s="43"/>
      <c r="AA11" s="2"/>
      <c r="AB11" s="2"/>
    </row>
    <row r="12" spans="1:28" s="4" customFormat="1" ht="18" customHeight="1" x14ac:dyDescent="0.3">
      <c r="A12" s="76" t="s">
        <v>123</v>
      </c>
      <c r="B12" s="26" t="s">
        <v>36</v>
      </c>
      <c r="C12" s="19">
        <f t="shared" si="0"/>
        <v>38</v>
      </c>
      <c r="D12" s="42">
        <f t="shared" si="1"/>
        <v>22</v>
      </c>
      <c r="E12" s="61">
        <f t="shared" si="1"/>
        <v>16</v>
      </c>
      <c r="F12" s="24">
        <v>8</v>
      </c>
      <c r="G12" s="24">
        <v>2</v>
      </c>
      <c r="H12" s="25">
        <v>3</v>
      </c>
      <c r="I12" s="25">
        <v>3</v>
      </c>
      <c r="J12" s="24">
        <v>7</v>
      </c>
      <c r="K12" s="24">
        <v>5</v>
      </c>
      <c r="L12" s="25">
        <v>3</v>
      </c>
      <c r="M12" s="25">
        <v>4</v>
      </c>
      <c r="N12" s="24">
        <v>0</v>
      </c>
      <c r="O12" s="24">
        <v>0</v>
      </c>
      <c r="P12" s="25">
        <v>1</v>
      </c>
      <c r="Q12" s="25">
        <v>2</v>
      </c>
      <c r="R12" s="24">
        <v>0</v>
      </c>
      <c r="S12" s="24">
        <v>0</v>
      </c>
      <c r="T12" s="25">
        <v>0</v>
      </c>
      <c r="U12" s="25">
        <v>0</v>
      </c>
      <c r="V12" s="24">
        <v>0</v>
      </c>
      <c r="W12" s="24">
        <v>0</v>
      </c>
      <c r="X12" s="25">
        <v>0</v>
      </c>
      <c r="Y12" s="25">
        <v>0</v>
      </c>
      <c r="Z12" s="43"/>
      <c r="AA12" s="2"/>
      <c r="AB12" s="2"/>
    </row>
    <row r="13" spans="1:28" s="4" customFormat="1" ht="18" customHeight="1" x14ac:dyDescent="0.3">
      <c r="A13" s="76" t="s">
        <v>41</v>
      </c>
      <c r="B13" s="26" t="s">
        <v>42</v>
      </c>
      <c r="C13" s="19">
        <f t="shared" si="0"/>
        <v>33</v>
      </c>
      <c r="D13" s="42">
        <f t="shared" si="1"/>
        <v>16</v>
      </c>
      <c r="E13" s="61">
        <f t="shared" si="1"/>
        <v>17</v>
      </c>
      <c r="F13" s="24">
        <v>6</v>
      </c>
      <c r="G13" s="24">
        <v>8</v>
      </c>
      <c r="H13" s="25">
        <v>4</v>
      </c>
      <c r="I13" s="25">
        <v>2</v>
      </c>
      <c r="J13" s="24">
        <v>1</v>
      </c>
      <c r="K13" s="24">
        <v>3</v>
      </c>
      <c r="L13" s="25">
        <v>3</v>
      </c>
      <c r="M13" s="25">
        <v>0</v>
      </c>
      <c r="N13" s="24">
        <v>0</v>
      </c>
      <c r="O13" s="24">
        <v>2</v>
      </c>
      <c r="P13" s="25">
        <v>2</v>
      </c>
      <c r="Q13" s="25">
        <v>2</v>
      </c>
      <c r="R13" s="24">
        <v>0</v>
      </c>
      <c r="S13" s="24">
        <v>0</v>
      </c>
      <c r="T13" s="25">
        <v>0</v>
      </c>
      <c r="U13" s="25">
        <v>0</v>
      </c>
      <c r="V13" s="24">
        <v>0</v>
      </c>
      <c r="W13" s="24">
        <v>0</v>
      </c>
      <c r="X13" s="25">
        <v>0</v>
      </c>
      <c r="Y13" s="25">
        <v>0</v>
      </c>
      <c r="Z13" s="43"/>
      <c r="AA13" s="2"/>
      <c r="AB13" s="2"/>
    </row>
    <row r="14" spans="1:28" s="4" customFormat="1" ht="18" customHeight="1" x14ac:dyDescent="0.3">
      <c r="A14" s="78" t="s">
        <v>92</v>
      </c>
      <c r="B14" s="26" t="s">
        <v>29</v>
      </c>
      <c r="C14" s="19">
        <f t="shared" si="0"/>
        <v>23</v>
      </c>
      <c r="D14" s="42">
        <f t="shared" si="1"/>
        <v>12</v>
      </c>
      <c r="E14" s="61">
        <f t="shared" si="1"/>
        <v>11</v>
      </c>
      <c r="F14" s="24">
        <v>4</v>
      </c>
      <c r="G14" s="24">
        <v>8</v>
      </c>
      <c r="H14" s="25">
        <v>1</v>
      </c>
      <c r="I14" s="25">
        <v>2</v>
      </c>
      <c r="J14" s="24">
        <v>5</v>
      </c>
      <c r="K14" s="24">
        <v>1</v>
      </c>
      <c r="L14" s="25">
        <v>1</v>
      </c>
      <c r="M14" s="25">
        <v>0</v>
      </c>
      <c r="N14" s="24">
        <v>0</v>
      </c>
      <c r="O14" s="24">
        <v>0</v>
      </c>
      <c r="P14" s="25">
        <v>1</v>
      </c>
      <c r="Q14" s="25">
        <v>0</v>
      </c>
      <c r="R14" s="24">
        <v>0</v>
      </c>
      <c r="S14" s="24">
        <v>0</v>
      </c>
      <c r="T14" s="25">
        <v>0</v>
      </c>
      <c r="U14" s="25">
        <v>0</v>
      </c>
      <c r="V14" s="24">
        <v>0</v>
      </c>
      <c r="W14" s="24">
        <v>0</v>
      </c>
      <c r="X14" s="25">
        <v>0</v>
      </c>
      <c r="Y14" s="25">
        <v>0</v>
      </c>
      <c r="Z14" s="69"/>
      <c r="AA14" s="2"/>
      <c r="AB14" s="2"/>
    </row>
    <row r="15" spans="1:28" s="4" customFormat="1" ht="18" customHeight="1" x14ac:dyDescent="0.3">
      <c r="A15" s="78" t="s">
        <v>65</v>
      </c>
      <c r="B15" s="26" t="s">
        <v>66</v>
      </c>
      <c r="C15" s="19">
        <f t="shared" si="0"/>
        <v>34</v>
      </c>
      <c r="D15" s="42">
        <f t="shared" si="1"/>
        <v>30</v>
      </c>
      <c r="E15" s="61">
        <f t="shared" si="1"/>
        <v>4</v>
      </c>
      <c r="F15" s="24">
        <v>11</v>
      </c>
      <c r="G15" s="24">
        <v>2</v>
      </c>
      <c r="H15" s="25">
        <v>10</v>
      </c>
      <c r="I15" s="25">
        <v>1</v>
      </c>
      <c r="J15" s="24">
        <v>4</v>
      </c>
      <c r="K15" s="24">
        <v>0</v>
      </c>
      <c r="L15" s="25">
        <v>1</v>
      </c>
      <c r="M15" s="25">
        <v>1</v>
      </c>
      <c r="N15" s="24">
        <v>1</v>
      </c>
      <c r="O15" s="24">
        <v>0</v>
      </c>
      <c r="P15" s="25">
        <v>3</v>
      </c>
      <c r="Q15" s="25">
        <v>0</v>
      </c>
      <c r="R15" s="24">
        <v>0</v>
      </c>
      <c r="S15" s="24">
        <v>0</v>
      </c>
      <c r="T15" s="25">
        <v>0</v>
      </c>
      <c r="U15" s="25">
        <v>0</v>
      </c>
      <c r="V15" s="24">
        <v>0</v>
      </c>
      <c r="W15" s="24">
        <v>0</v>
      </c>
      <c r="X15" s="25">
        <v>0</v>
      </c>
      <c r="Y15" s="25">
        <v>0</v>
      </c>
      <c r="Z15" s="43"/>
      <c r="AA15" s="79"/>
      <c r="AB15" s="79"/>
    </row>
    <row r="16" spans="1:28" s="4" customFormat="1" ht="18" customHeight="1" x14ac:dyDescent="0.3">
      <c r="A16" s="78" t="s">
        <v>49</v>
      </c>
      <c r="B16" s="26" t="s">
        <v>50</v>
      </c>
      <c r="C16" s="19">
        <f t="shared" si="0"/>
        <v>33</v>
      </c>
      <c r="D16" s="42">
        <f t="shared" si="1"/>
        <v>28</v>
      </c>
      <c r="E16" s="61">
        <f t="shared" si="1"/>
        <v>5</v>
      </c>
      <c r="F16" s="24">
        <v>10</v>
      </c>
      <c r="G16" s="24">
        <v>0</v>
      </c>
      <c r="H16" s="25">
        <v>9</v>
      </c>
      <c r="I16" s="25">
        <v>1</v>
      </c>
      <c r="J16" s="24">
        <v>5</v>
      </c>
      <c r="K16" s="24">
        <v>2</v>
      </c>
      <c r="L16" s="25">
        <v>1</v>
      </c>
      <c r="M16" s="25">
        <v>0</v>
      </c>
      <c r="N16" s="24">
        <v>2</v>
      </c>
      <c r="O16" s="24">
        <v>2</v>
      </c>
      <c r="P16" s="25">
        <v>1</v>
      </c>
      <c r="Q16" s="25">
        <v>0</v>
      </c>
      <c r="R16" s="24">
        <v>0</v>
      </c>
      <c r="S16" s="24">
        <v>0</v>
      </c>
      <c r="T16" s="25">
        <v>0</v>
      </c>
      <c r="U16" s="25">
        <v>0</v>
      </c>
      <c r="V16" s="24">
        <v>0</v>
      </c>
      <c r="W16" s="24">
        <v>0</v>
      </c>
      <c r="X16" s="25">
        <v>0</v>
      </c>
      <c r="Y16" s="25">
        <v>0</v>
      </c>
      <c r="Z16" s="43"/>
      <c r="AA16" s="79"/>
      <c r="AB16" s="79"/>
    </row>
    <row r="17" spans="1:28" s="4" customFormat="1" ht="16.2" x14ac:dyDescent="0.3">
      <c r="A17" s="80" t="s">
        <v>124</v>
      </c>
      <c r="B17" s="81" t="s">
        <v>125</v>
      </c>
      <c r="C17" s="19">
        <f t="shared" si="0"/>
        <v>4</v>
      </c>
      <c r="D17" s="42">
        <f t="shared" si="1"/>
        <v>1</v>
      </c>
      <c r="E17" s="61">
        <f t="shared" si="1"/>
        <v>3</v>
      </c>
      <c r="F17" s="24">
        <v>0</v>
      </c>
      <c r="G17" s="24">
        <v>0</v>
      </c>
      <c r="H17" s="25">
        <v>0</v>
      </c>
      <c r="I17" s="25">
        <v>0</v>
      </c>
      <c r="J17" s="24">
        <v>0</v>
      </c>
      <c r="K17" s="24">
        <v>0</v>
      </c>
      <c r="L17" s="25">
        <v>1</v>
      </c>
      <c r="M17" s="25">
        <v>1</v>
      </c>
      <c r="N17" s="24">
        <v>0</v>
      </c>
      <c r="O17" s="24">
        <v>1</v>
      </c>
      <c r="P17" s="25">
        <v>0</v>
      </c>
      <c r="Q17" s="25">
        <v>1</v>
      </c>
      <c r="R17" s="24">
        <v>0</v>
      </c>
      <c r="S17" s="24">
        <v>0</v>
      </c>
      <c r="T17" s="25">
        <v>0</v>
      </c>
      <c r="U17" s="25">
        <v>0</v>
      </c>
      <c r="V17" s="24">
        <v>0</v>
      </c>
      <c r="W17" s="24">
        <v>0</v>
      </c>
      <c r="X17" s="25">
        <v>0</v>
      </c>
      <c r="Y17" s="25">
        <v>0</v>
      </c>
      <c r="Z17" s="43"/>
      <c r="AA17" s="79"/>
      <c r="AB17" s="79"/>
    </row>
    <row r="18" spans="1:28" s="4" customFormat="1" ht="16.2" x14ac:dyDescent="0.3">
      <c r="A18" s="80" t="s">
        <v>126</v>
      </c>
      <c r="B18" s="81" t="s">
        <v>125</v>
      </c>
      <c r="C18" s="19">
        <f t="shared" si="0"/>
        <v>2</v>
      </c>
      <c r="D18" s="42">
        <f t="shared" si="1"/>
        <v>0</v>
      </c>
      <c r="E18" s="61">
        <f t="shared" si="1"/>
        <v>2</v>
      </c>
      <c r="F18" s="24">
        <v>0</v>
      </c>
      <c r="G18" s="24">
        <v>0</v>
      </c>
      <c r="H18" s="25">
        <v>0</v>
      </c>
      <c r="I18" s="25">
        <v>0</v>
      </c>
      <c r="J18" s="24">
        <v>0</v>
      </c>
      <c r="K18" s="24">
        <v>1</v>
      </c>
      <c r="L18" s="25">
        <v>0</v>
      </c>
      <c r="M18" s="25">
        <v>1</v>
      </c>
      <c r="N18" s="24">
        <v>0</v>
      </c>
      <c r="O18" s="24">
        <v>0</v>
      </c>
      <c r="P18" s="25">
        <v>0</v>
      </c>
      <c r="Q18" s="25">
        <v>0</v>
      </c>
      <c r="R18" s="24">
        <v>0</v>
      </c>
      <c r="S18" s="24">
        <v>0</v>
      </c>
      <c r="T18" s="25">
        <v>0</v>
      </c>
      <c r="U18" s="25">
        <v>0</v>
      </c>
      <c r="V18" s="24">
        <v>0</v>
      </c>
      <c r="W18" s="24">
        <v>0</v>
      </c>
      <c r="X18" s="25">
        <v>0</v>
      </c>
      <c r="Y18" s="25">
        <v>0</v>
      </c>
      <c r="Z18" s="43"/>
      <c r="AA18" s="79"/>
      <c r="AB18" s="79"/>
    </row>
    <row r="19" spans="1:28" s="4" customFormat="1" ht="16.2" x14ac:dyDescent="0.3">
      <c r="A19" s="80" t="s">
        <v>127</v>
      </c>
      <c r="B19" s="81" t="s">
        <v>125</v>
      </c>
      <c r="C19" s="19">
        <f t="shared" si="0"/>
        <v>108</v>
      </c>
      <c r="D19" s="42">
        <f t="shared" si="1"/>
        <v>64</v>
      </c>
      <c r="E19" s="61">
        <f t="shared" si="1"/>
        <v>44</v>
      </c>
      <c r="F19" s="24">
        <v>20</v>
      </c>
      <c r="G19" s="24">
        <v>16</v>
      </c>
      <c r="H19" s="25">
        <v>19</v>
      </c>
      <c r="I19" s="25">
        <v>12</v>
      </c>
      <c r="J19" s="24">
        <v>12</v>
      </c>
      <c r="K19" s="24">
        <v>5</v>
      </c>
      <c r="L19" s="25">
        <v>11</v>
      </c>
      <c r="M19" s="25">
        <v>8</v>
      </c>
      <c r="N19" s="24">
        <v>2</v>
      </c>
      <c r="O19" s="24">
        <v>2</v>
      </c>
      <c r="P19" s="25">
        <v>0</v>
      </c>
      <c r="Q19" s="25">
        <v>1</v>
      </c>
      <c r="R19" s="24">
        <v>0</v>
      </c>
      <c r="S19" s="24">
        <v>0</v>
      </c>
      <c r="T19" s="25">
        <v>0</v>
      </c>
      <c r="U19" s="25">
        <v>0</v>
      </c>
      <c r="V19" s="24">
        <v>0</v>
      </c>
      <c r="W19" s="24">
        <v>0</v>
      </c>
      <c r="X19" s="25">
        <v>0</v>
      </c>
      <c r="Y19" s="25">
        <v>0</v>
      </c>
      <c r="Z19" s="43"/>
      <c r="AA19" s="79"/>
      <c r="AB19" s="79"/>
    </row>
    <row r="20" spans="1:28" s="4" customFormat="1" ht="16.2" x14ac:dyDescent="0.3">
      <c r="A20" s="82" t="s">
        <v>128</v>
      </c>
      <c r="B20" s="81" t="s">
        <v>129</v>
      </c>
      <c r="C20" s="19">
        <f t="shared" si="0"/>
        <v>88</v>
      </c>
      <c r="D20" s="42">
        <f t="shared" si="1"/>
        <v>58</v>
      </c>
      <c r="E20" s="61">
        <f t="shared" si="1"/>
        <v>30</v>
      </c>
      <c r="F20" s="24">
        <v>17</v>
      </c>
      <c r="G20" s="24">
        <v>16</v>
      </c>
      <c r="H20" s="25">
        <v>10</v>
      </c>
      <c r="I20" s="25">
        <v>5</v>
      </c>
      <c r="J20" s="24">
        <v>17</v>
      </c>
      <c r="K20" s="24">
        <v>6</v>
      </c>
      <c r="L20" s="25">
        <v>6</v>
      </c>
      <c r="M20" s="25">
        <v>2</v>
      </c>
      <c r="N20" s="24">
        <v>5</v>
      </c>
      <c r="O20" s="24">
        <v>1</v>
      </c>
      <c r="P20" s="25">
        <v>3</v>
      </c>
      <c r="Q20" s="25">
        <v>0</v>
      </c>
      <c r="R20" s="24">
        <v>0</v>
      </c>
      <c r="S20" s="24">
        <v>0</v>
      </c>
      <c r="T20" s="25">
        <v>0</v>
      </c>
      <c r="U20" s="25">
        <v>0</v>
      </c>
      <c r="V20" s="24">
        <v>0</v>
      </c>
      <c r="W20" s="24">
        <v>0</v>
      </c>
      <c r="X20" s="25">
        <v>0</v>
      </c>
      <c r="Y20" s="25">
        <v>0</v>
      </c>
      <c r="Z20" s="2"/>
      <c r="AA20" s="2"/>
      <c r="AB20" s="2"/>
    </row>
    <row r="21" spans="1:28" s="4" customFormat="1" ht="16.2" x14ac:dyDescent="0.3">
      <c r="A21" s="83" t="s">
        <v>130</v>
      </c>
      <c r="B21" s="81" t="s">
        <v>131</v>
      </c>
      <c r="C21" s="19">
        <f t="shared" si="0"/>
        <v>39</v>
      </c>
      <c r="D21" s="42">
        <f t="shared" si="1"/>
        <v>21</v>
      </c>
      <c r="E21" s="61">
        <f t="shared" si="1"/>
        <v>18</v>
      </c>
      <c r="F21" s="24">
        <v>8</v>
      </c>
      <c r="G21" s="24">
        <v>10</v>
      </c>
      <c r="H21" s="25">
        <v>5</v>
      </c>
      <c r="I21" s="25">
        <v>5</v>
      </c>
      <c r="J21" s="24">
        <v>5</v>
      </c>
      <c r="K21" s="24">
        <v>2</v>
      </c>
      <c r="L21" s="25">
        <v>3</v>
      </c>
      <c r="M21" s="25">
        <v>0</v>
      </c>
      <c r="N21" s="24">
        <v>0</v>
      </c>
      <c r="O21" s="24">
        <v>1</v>
      </c>
      <c r="P21" s="25">
        <v>0</v>
      </c>
      <c r="Q21" s="25">
        <v>0</v>
      </c>
      <c r="R21" s="24">
        <v>0</v>
      </c>
      <c r="S21" s="24">
        <v>0</v>
      </c>
      <c r="T21" s="25">
        <v>0</v>
      </c>
      <c r="U21" s="25">
        <v>0</v>
      </c>
      <c r="V21" s="24">
        <v>0</v>
      </c>
      <c r="W21" s="24">
        <v>0</v>
      </c>
      <c r="X21" s="25">
        <v>0</v>
      </c>
      <c r="Y21" s="25">
        <v>0</v>
      </c>
      <c r="Z21" s="2"/>
      <c r="AA21" s="2"/>
      <c r="AB21" s="2"/>
    </row>
    <row r="22" spans="1:28" s="4" customFormat="1" ht="16.2" x14ac:dyDescent="0.3">
      <c r="A22" s="30" t="s">
        <v>75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4" customFormat="1" ht="16.2" x14ac:dyDescent="0.3">
      <c r="A23" s="31" t="s">
        <v>76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4" customFormat="1" ht="16.2" x14ac:dyDescent="0.3">
      <c r="A24" s="3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</sheetData>
  <mergeCells count="12">
    <mergeCell ref="X3:Y3"/>
    <mergeCell ref="A3:B4"/>
    <mergeCell ref="C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F20B-3E90-4E76-9F26-2B7AE3A15078}">
  <dimension ref="A1:Y20"/>
  <sheetViews>
    <sheetView workbookViewId="0">
      <selection activeCell="A6" sqref="A6"/>
    </sheetView>
  </sheetViews>
  <sheetFormatPr defaultColWidth="9.109375" defaultRowHeight="15.6" x14ac:dyDescent="0.3"/>
  <cols>
    <col min="1" max="1" width="37.109375" style="95" customWidth="1"/>
    <col min="2" max="4" width="6.77734375" style="95" customWidth="1"/>
    <col min="5" max="5" width="6.88671875" style="95" customWidth="1"/>
    <col min="6" max="6" width="5.44140625" style="95" customWidth="1"/>
    <col min="7" max="7" width="6.6640625" style="95" customWidth="1"/>
    <col min="8" max="8" width="5.44140625" style="95" customWidth="1"/>
    <col min="9" max="9" width="8" style="95" customWidth="1"/>
    <col min="10" max="24" width="5.44140625" style="95" customWidth="1"/>
    <col min="25" max="16384" width="9.109375" style="95"/>
  </cols>
  <sheetData>
    <row r="1" spans="1:25" s="2" customFormat="1" ht="19.2" x14ac:dyDescent="0.35">
      <c r="D1" s="33" t="s">
        <v>0</v>
      </c>
    </row>
    <row r="2" spans="1:25" s="2" customFormat="1" ht="16.2" thickBot="1" x14ac:dyDescent="0.35">
      <c r="A2" s="5" t="s">
        <v>1</v>
      </c>
      <c r="E2" s="84"/>
      <c r="F2" s="85"/>
      <c r="G2" s="85"/>
      <c r="H2" s="85"/>
      <c r="I2" s="85"/>
      <c r="J2" s="85"/>
      <c r="K2" s="85"/>
      <c r="L2" s="85"/>
      <c r="M2" s="85"/>
      <c r="N2" s="85"/>
      <c r="O2" s="7"/>
      <c r="P2" s="7"/>
      <c r="Q2" s="7"/>
      <c r="R2" s="7"/>
      <c r="S2" s="85"/>
      <c r="T2" s="85"/>
      <c r="U2" s="85"/>
      <c r="V2" s="85"/>
      <c r="W2" s="7"/>
      <c r="X2" s="7"/>
      <c r="Y2" s="7"/>
    </row>
    <row r="3" spans="1:25" s="4" customFormat="1" ht="19.2" customHeight="1" thickTop="1" x14ac:dyDescent="0.3">
      <c r="A3" s="86" t="s">
        <v>132</v>
      </c>
      <c r="B3" s="117" t="s">
        <v>3</v>
      </c>
      <c r="C3" s="117"/>
      <c r="D3" s="117"/>
      <c r="E3" s="118" t="s">
        <v>4</v>
      </c>
      <c r="F3" s="118"/>
      <c r="G3" s="115" t="s">
        <v>5</v>
      </c>
      <c r="H3" s="115"/>
      <c r="I3" s="115" t="s">
        <v>6</v>
      </c>
      <c r="J3" s="115"/>
      <c r="K3" s="115" t="s">
        <v>7</v>
      </c>
      <c r="L3" s="115"/>
      <c r="M3" s="115" t="s">
        <v>8</v>
      </c>
      <c r="N3" s="115"/>
      <c r="O3" s="115" t="s">
        <v>9</v>
      </c>
      <c r="P3" s="115"/>
      <c r="Q3" s="115" t="s">
        <v>10</v>
      </c>
      <c r="R3" s="115"/>
      <c r="S3" s="115" t="s">
        <v>11</v>
      </c>
      <c r="T3" s="115"/>
      <c r="U3" s="115" t="s">
        <v>12</v>
      </c>
      <c r="V3" s="115"/>
      <c r="W3" s="116" t="s">
        <v>13</v>
      </c>
      <c r="X3" s="116"/>
      <c r="Y3" s="87"/>
    </row>
    <row r="4" spans="1:25" s="4" customFormat="1" ht="19.2" customHeight="1" x14ac:dyDescent="0.3">
      <c r="A4" s="88" t="s">
        <v>133</v>
      </c>
      <c r="B4" s="89" t="s">
        <v>14</v>
      </c>
      <c r="C4" s="89" t="s">
        <v>15</v>
      </c>
      <c r="D4" s="90" t="s">
        <v>16</v>
      </c>
      <c r="E4" s="89" t="s">
        <v>15</v>
      </c>
      <c r="F4" s="91" t="s">
        <v>16</v>
      </c>
      <c r="G4" s="92" t="s">
        <v>15</v>
      </c>
      <c r="H4" s="91" t="s">
        <v>16</v>
      </c>
      <c r="I4" s="92" t="s">
        <v>15</v>
      </c>
      <c r="J4" s="91" t="s">
        <v>16</v>
      </c>
      <c r="K4" s="92" t="s">
        <v>15</v>
      </c>
      <c r="L4" s="91" t="s">
        <v>16</v>
      </c>
      <c r="M4" s="93" t="s">
        <v>15</v>
      </c>
      <c r="N4" s="93" t="s">
        <v>16</v>
      </c>
      <c r="O4" s="93" t="s">
        <v>15</v>
      </c>
      <c r="P4" s="93" t="s">
        <v>16</v>
      </c>
      <c r="Q4" s="93" t="s">
        <v>15</v>
      </c>
      <c r="R4" s="93" t="s">
        <v>16</v>
      </c>
      <c r="S4" s="93" t="s">
        <v>15</v>
      </c>
      <c r="T4" s="93" t="s">
        <v>16</v>
      </c>
      <c r="U4" s="93" t="s">
        <v>15</v>
      </c>
      <c r="V4" s="93" t="s">
        <v>16</v>
      </c>
      <c r="W4" s="92" t="s">
        <v>15</v>
      </c>
      <c r="X4" s="94" t="s">
        <v>16</v>
      </c>
      <c r="Y4" s="95"/>
    </row>
    <row r="5" spans="1:25" s="4" customFormat="1" ht="19.2" customHeight="1" x14ac:dyDescent="0.3">
      <c r="A5" s="96" t="s">
        <v>17</v>
      </c>
      <c r="B5" s="97">
        <v>4576</v>
      </c>
      <c r="C5" s="97">
        <v>2648</v>
      </c>
      <c r="D5" s="97">
        <v>1928</v>
      </c>
      <c r="E5" s="97">
        <v>643</v>
      </c>
      <c r="F5" s="97">
        <v>495</v>
      </c>
      <c r="G5" s="97">
        <v>633</v>
      </c>
      <c r="H5" s="97">
        <v>454</v>
      </c>
      <c r="I5" s="97">
        <v>637</v>
      </c>
      <c r="J5" s="97">
        <v>461</v>
      </c>
      <c r="K5" s="97">
        <v>612</v>
      </c>
      <c r="L5" s="97">
        <v>464</v>
      </c>
      <c r="M5" s="97">
        <v>101</v>
      </c>
      <c r="N5" s="97">
        <v>46</v>
      </c>
      <c r="O5" s="97">
        <v>22</v>
      </c>
      <c r="P5" s="97">
        <v>8</v>
      </c>
      <c r="Q5" s="97">
        <v>0</v>
      </c>
      <c r="R5" s="97">
        <v>0</v>
      </c>
      <c r="S5" s="97">
        <v>0</v>
      </c>
      <c r="T5" s="97">
        <v>0</v>
      </c>
      <c r="U5" s="97">
        <v>0</v>
      </c>
      <c r="V5" s="97">
        <v>0</v>
      </c>
      <c r="W5" s="97">
        <v>0</v>
      </c>
      <c r="X5" s="97">
        <v>0</v>
      </c>
      <c r="Y5" s="95"/>
    </row>
    <row r="6" spans="1:25" s="4" customFormat="1" ht="19.2" customHeight="1" x14ac:dyDescent="0.3">
      <c r="A6" s="96" t="s">
        <v>79</v>
      </c>
      <c r="B6" s="97">
        <f t="shared" ref="B6:B11" si="0">SUM(C6+D6)</f>
        <v>29</v>
      </c>
      <c r="C6" s="97">
        <f t="shared" ref="C6:C11" si="1">SUM(E6+G6+I6+K6+M6+O6+Q6+S6+U6+W6)</f>
        <v>23</v>
      </c>
      <c r="D6" s="97">
        <f t="shared" ref="D6:D11" si="2">SUM(F6+H6+J6+L6+N6+P6+R6+T6+V6+X6)</f>
        <v>6</v>
      </c>
      <c r="E6" s="97">
        <v>23</v>
      </c>
      <c r="F6" s="97">
        <v>6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  <c r="X6" s="97">
        <v>0</v>
      </c>
      <c r="Y6" s="95"/>
    </row>
    <row r="7" spans="1:25" s="4" customFormat="1" ht="19.2" customHeight="1" x14ac:dyDescent="0.3">
      <c r="A7" s="96" t="s">
        <v>80</v>
      </c>
      <c r="B7" s="97">
        <f t="shared" si="0"/>
        <v>103</v>
      </c>
      <c r="C7" s="97">
        <f t="shared" si="1"/>
        <v>47</v>
      </c>
      <c r="D7" s="97">
        <f t="shared" si="2"/>
        <v>56</v>
      </c>
      <c r="E7" s="97">
        <v>23</v>
      </c>
      <c r="F7" s="97">
        <v>19</v>
      </c>
      <c r="G7" s="97">
        <v>13</v>
      </c>
      <c r="H7" s="97">
        <v>17</v>
      </c>
      <c r="I7" s="97">
        <v>8</v>
      </c>
      <c r="J7" s="97">
        <v>17</v>
      </c>
      <c r="K7" s="97">
        <v>1</v>
      </c>
      <c r="L7" s="97">
        <v>1</v>
      </c>
      <c r="M7" s="97">
        <v>2</v>
      </c>
      <c r="N7" s="97">
        <v>2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  <c r="W7" s="97">
        <v>0</v>
      </c>
      <c r="X7" s="97">
        <v>0</v>
      </c>
      <c r="Y7" s="95"/>
    </row>
    <row r="8" spans="1:25" s="4" customFormat="1" ht="19.2" customHeight="1" x14ac:dyDescent="0.3">
      <c r="A8" s="96" t="s">
        <v>82</v>
      </c>
      <c r="B8" s="97">
        <v>684</v>
      </c>
      <c r="C8" s="97">
        <v>451</v>
      </c>
      <c r="D8" s="97">
        <v>233</v>
      </c>
      <c r="E8" s="97">
        <v>177</v>
      </c>
      <c r="F8" s="97">
        <v>89</v>
      </c>
      <c r="G8" s="97">
        <v>154</v>
      </c>
      <c r="H8" s="97">
        <v>95</v>
      </c>
      <c r="I8" s="97">
        <v>73</v>
      </c>
      <c r="J8" s="97">
        <v>26</v>
      </c>
      <c r="K8" s="97">
        <v>38</v>
      </c>
      <c r="L8" s="97">
        <v>23</v>
      </c>
      <c r="M8" s="97">
        <v>5</v>
      </c>
      <c r="N8" s="97">
        <v>0</v>
      </c>
      <c r="O8" s="97">
        <v>3</v>
      </c>
      <c r="P8" s="97">
        <v>0</v>
      </c>
      <c r="Q8" s="97">
        <v>1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97">
        <v>0</v>
      </c>
      <c r="X8" s="97">
        <v>0</v>
      </c>
      <c r="Y8" s="95"/>
    </row>
    <row r="9" spans="1:25" s="4" customFormat="1" ht="19.2" customHeight="1" x14ac:dyDescent="0.3">
      <c r="A9" s="96" t="s">
        <v>83</v>
      </c>
      <c r="B9" s="97">
        <f t="shared" si="0"/>
        <v>28</v>
      </c>
      <c r="C9" s="97">
        <f t="shared" si="1"/>
        <v>25</v>
      </c>
      <c r="D9" s="97">
        <f t="shared" si="2"/>
        <v>3</v>
      </c>
      <c r="E9" s="97">
        <v>5</v>
      </c>
      <c r="F9" s="97">
        <v>1</v>
      </c>
      <c r="G9" s="97">
        <v>4</v>
      </c>
      <c r="H9" s="97">
        <v>0</v>
      </c>
      <c r="I9" s="97">
        <v>4</v>
      </c>
      <c r="J9" s="97">
        <v>0</v>
      </c>
      <c r="K9" s="97">
        <v>3</v>
      </c>
      <c r="L9" s="97">
        <v>2</v>
      </c>
      <c r="M9" s="97">
        <v>5</v>
      </c>
      <c r="N9" s="97">
        <v>0</v>
      </c>
      <c r="O9" s="97">
        <v>3</v>
      </c>
      <c r="P9" s="97">
        <v>0</v>
      </c>
      <c r="Q9" s="97">
        <v>1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5"/>
    </row>
    <row r="10" spans="1:25" s="4" customFormat="1" ht="19.2" customHeight="1" x14ac:dyDescent="0.3">
      <c r="A10" s="96" t="s">
        <v>87</v>
      </c>
      <c r="B10" s="97">
        <f t="shared" si="0"/>
        <v>656</v>
      </c>
      <c r="C10" s="97">
        <f t="shared" si="1"/>
        <v>426</v>
      </c>
      <c r="D10" s="97">
        <f t="shared" si="2"/>
        <v>230</v>
      </c>
      <c r="E10" s="97">
        <v>172</v>
      </c>
      <c r="F10" s="97">
        <v>88</v>
      </c>
      <c r="G10" s="97">
        <v>150</v>
      </c>
      <c r="H10" s="97">
        <v>95</v>
      </c>
      <c r="I10" s="97">
        <v>69</v>
      </c>
      <c r="J10" s="97">
        <v>26</v>
      </c>
      <c r="K10" s="97">
        <v>35</v>
      </c>
      <c r="L10" s="97">
        <v>21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5"/>
    </row>
    <row r="11" spans="1:25" s="4" customFormat="1" ht="19.2" customHeight="1" x14ac:dyDescent="0.3">
      <c r="A11" s="96" t="s">
        <v>134</v>
      </c>
      <c r="B11" s="97">
        <f t="shared" si="0"/>
        <v>541</v>
      </c>
      <c r="C11" s="97">
        <f t="shared" si="1"/>
        <v>331</v>
      </c>
      <c r="D11" s="97">
        <f t="shared" si="2"/>
        <v>210</v>
      </c>
      <c r="E11" s="97">
        <v>99</v>
      </c>
      <c r="F11" s="97">
        <v>81</v>
      </c>
      <c r="G11" s="97">
        <v>87</v>
      </c>
      <c r="H11" s="97">
        <v>49</v>
      </c>
      <c r="I11" s="97">
        <v>70</v>
      </c>
      <c r="J11" s="97">
        <v>39</v>
      </c>
      <c r="K11" s="97">
        <v>39</v>
      </c>
      <c r="L11" s="97">
        <v>19</v>
      </c>
      <c r="M11" s="97">
        <v>18</v>
      </c>
      <c r="N11" s="97">
        <v>10</v>
      </c>
      <c r="O11" s="97">
        <v>18</v>
      </c>
      <c r="P11" s="97">
        <v>12</v>
      </c>
      <c r="Q11" s="97">
        <v>0</v>
      </c>
      <c r="R11" s="97">
        <v>0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5"/>
    </row>
    <row r="12" spans="1:25" s="4" customFormat="1" ht="19.2" customHeight="1" x14ac:dyDescent="0.3">
      <c r="A12" s="98" t="s">
        <v>135</v>
      </c>
      <c r="B12" s="99">
        <f>SUM(C12+D12)</f>
        <v>5933</v>
      </c>
      <c r="C12" s="99">
        <f>SUM(C5:C11)-C8</f>
        <v>3500</v>
      </c>
      <c r="D12" s="99">
        <f>SUM(D5:D11)-D8</f>
        <v>2433</v>
      </c>
      <c r="E12" s="99">
        <f>SUM(E5:E11)-E8</f>
        <v>965</v>
      </c>
      <c r="F12" s="99">
        <f t="shared" ref="F12:X12" si="3">SUM(F5:F11)-F8</f>
        <v>690</v>
      </c>
      <c r="G12" s="99">
        <f t="shared" si="3"/>
        <v>887</v>
      </c>
      <c r="H12" s="99">
        <f t="shared" si="3"/>
        <v>615</v>
      </c>
      <c r="I12" s="99">
        <f t="shared" si="3"/>
        <v>788</v>
      </c>
      <c r="J12" s="99">
        <f t="shared" si="3"/>
        <v>543</v>
      </c>
      <c r="K12" s="99">
        <f t="shared" si="3"/>
        <v>690</v>
      </c>
      <c r="L12" s="99">
        <f t="shared" si="3"/>
        <v>507</v>
      </c>
      <c r="M12" s="99">
        <f t="shared" si="3"/>
        <v>126</v>
      </c>
      <c r="N12" s="99">
        <f t="shared" si="3"/>
        <v>58</v>
      </c>
      <c r="O12" s="99">
        <f t="shared" si="3"/>
        <v>43</v>
      </c>
      <c r="P12" s="99">
        <f t="shared" si="3"/>
        <v>20</v>
      </c>
      <c r="Q12" s="99">
        <f t="shared" si="3"/>
        <v>1</v>
      </c>
      <c r="R12" s="99">
        <f t="shared" si="3"/>
        <v>0</v>
      </c>
      <c r="S12" s="99">
        <f t="shared" si="3"/>
        <v>0</v>
      </c>
      <c r="T12" s="99">
        <f t="shared" si="3"/>
        <v>0</v>
      </c>
      <c r="U12" s="99">
        <f t="shared" si="3"/>
        <v>0</v>
      </c>
      <c r="V12" s="99">
        <f t="shared" si="3"/>
        <v>0</v>
      </c>
      <c r="W12" s="99">
        <f t="shared" si="3"/>
        <v>0</v>
      </c>
      <c r="X12" s="99">
        <f t="shared" si="3"/>
        <v>0</v>
      </c>
      <c r="Y12" s="95"/>
    </row>
    <row r="13" spans="1:25" s="2" customFormat="1" x14ac:dyDescent="0.3">
      <c r="A13" s="30" t="s">
        <v>75</v>
      </c>
    </row>
    <row r="14" spans="1:25" s="2" customFormat="1" x14ac:dyDescent="0.3">
      <c r="A14" s="31" t="s">
        <v>76</v>
      </c>
    </row>
    <row r="15" spans="1:25" s="2" customFormat="1" x14ac:dyDescent="0.3">
      <c r="A15" s="31"/>
    </row>
    <row r="16" spans="1:25" s="4" customFormat="1" ht="16.2" x14ac:dyDescent="0.3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s="4" customFormat="1" ht="16.2" x14ac:dyDescent="0.3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s="4" customFormat="1" ht="16.2" x14ac:dyDescent="0.3">
      <c r="A18" s="95"/>
      <c r="B18" s="10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</row>
    <row r="19" spans="1:25" s="4" customFormat="1" ht="16.2" x14ac:dyDescent="0.3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</row>
    <row r="20" spans="1:25" s="4" customFormat="1" ht="16.2" x14ac:dyDescent="0.3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</row>
  </sheetData>
  <mergeCells count="11">
    <mergeCell ref="M3:N3"/>
    <mergeCell ref="B3:D3"/>
    <mergeCell ref="E3:F3"/>
    <mergeCell ref="G3:H3"/>
    <mergeCell ref="I3:J3"/>
    <mergeCell ref="K3:L3"/>
    <mergeCell ref="O3:P3"/>
    <mergeCell ref="Q3:R3"/>
    <mergeCell ref="S3:T3"/>
    <mergeCell ref="U3:V3"/>
    <mergeCell ref="W3:X3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大學部</vt:lpstr>
      <vt:lpstr>學士後多元專長培力課程</vt:lpstr>
      <vt:lpstr>大學部二年制在職專班</vt:lpstr>
      <vt:lpstr>博碩士班</vt:lpstr>
      <vt:lpstr>碩專班</vt:lpstr>
      <vt:lpstr>各類學制統計</vt:lpstr>
    </vt:vector>
  </TitlesOfParts>
  <Company>國立高雄大學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dcterms:created xsi:type="dcterms:W3CDTF">2024-04-01T02:27:49Z</dcterms:created>
  <dcterms:modified xsi:type="dcterms:W3CDTF">2024-04-01T03:37:40Z</dcterms:modified>
</cp:coreProperties>
</file>