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事室平台\00.勞保.勞退.健保.離職金\"/>
    </mc:Choice>
  </mc:AlternateContent>
  <bookViews>
    <workbookView xWindow="0" yWindow="0" windowWidth="24000" windowHeight="9360"/>
  </bookViews>
  <sheets>
    <sheet name="綜合" sheetId="4" r:id="rId1"/>
    <sheet name="勞保" sheetId="3" r:id="rId2"/>
    <sheet name="勞退" sheetId="2" r:id="rId3"/>
    <sheet name="健保" sheetId="1" r:id="rId4"/>
    <sheet name="工作表1" sheetId="5" r:id="rId5"/>
  </sheets>
  <definedNames>
    <definedName name="_xlnm.Print_Area" localSheetId="3">健保!$A$1:$D$57</definedName>
  </definedNames>
  <calcPr calcId="152511"/>
</workbook>
</file>

<file path=xl/calcChain.xml><?xml version="1.0" encoding="utf-8"?>
<calcChain xmlns="http://schemas.openxmlformats.org/spreadsheetml/2006/main">
  <c r="C23" i="2" l="1"/>
  <c r="C24" i="2"/>
  <c r="C25" i="2"/>
  <c r="C26" i="2"/>
  <c r="C27" i="2"/>
  <c r="C28" i="2"/>
  <c r="C29" i="2"/>
  <c r="C30" i="2"/>
  <c r="C31" i="2"/>
  <c r="C32" i="2"/>
  <c r="C33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O5" i="4" l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4" i="4"/>
  <c r="H51" i="1" l="1"/>
  <c r="G51" i="1"/>
  <c r="F51" i="1"/>
  <c r="E51" i="1"/>
  <c r="D51" i="1"/>
  <c r="C51" i="1"/>
  <c r="H50" i="1"/>
  <c r="G50" i="1"/>
  <c r="C50" i="1"/>
  <c r="H49" i="1"/>
  <c r="G49" i="1"/>
  <c r="C49" i="1"/>
  <c r="H48" i="1"/>
  <c r="G48" i="1"/>
  <c r="C48" i="1"/>
  <c r="D48" i="1" s="1"/>
  <c r="H47" i="1"/>
  <c r="G47" i="1"/>
  <c r="F47" i="1"/>
  <c r="E47" i="1"/>
  <c r="C47" i="1"/>
  <c r="D47" i="1" s="1"/>
  <c r="H46" i="1"/>
  <c r="G46" i="1"/>
  <c r="C46" i="1"/>
  <c r="D46" i="1" s="1"/>
  <c r="H45" i="1"/>
  <c r="G45" i="1"/>
  <c r="C45" i="1"/>
  <c r="F45" i="1" s="1"/>
  <c r="H44" i="1"/>
  <c r="G44" i="1"/>
  <c r="C44" i="1"/>
  <c r="D44" i="1" s="1"/>
  <c r="H43" i="1"/>
  <c r="G43" i="1"/>
  <c r="F43" i="1"/>
  <c r="E43" i="1"/>
  <c r="D43" i="1"/>
  <c r="C43" i="1"/>
  <c r="H42" i="1"/>
  <c r="G42" i="1"/>
  <c r="C42" i="1"/>
  <c r="H41" i="1"/>
  <c r="G41" i="1"/>
  <c r="C41" i="1"/>
  <c r="H40" i="1"/>
  <c r="G40" i="1"/>
  <c r="C40" i="1"/>
  <c r="D40" i="1" s="1"/>
  <c r="H39" i="1"/>
  <c r="G39" i="1"/>
  <c r="F39" i="1"/>
  <c r="E39" i="1"/>
  <c r="C39" i="1"/>
  <c r="D39" i="1" s="1"/>
  <c r="H38" i="1"/>
  <c r="G38" i="1"/>
  <c r="C38" i="1"/>
  <c r="H37" i="1"/>
  <c r="G37" i="1"/>
  <c r="C37" i="1"/>
  <c r="H36" i="1"/>
  <c r="G36" i="1"/>
  <c r="F36" i="1"/>
  <c r="E36" i="1"/>
  <c r="C36" i="1"/>
  <c r="D36" i="1" s="1"/>
  <c r="H35" i="1"/>
  <c r="G35" i="1"/>
  <c r="F35" i="1"/>
  <c r="C35" i="1"/>
  <c r="E35" i="1" s="1"/>
  <c r="H34" i="1"/>
  <c r="G34" i="1"/>
  <c r="C34" i="1"/>
  <c r="H33" i="1"/>
  <c r="G33" i="1"/>
  <c r="C33" i="1"/>
  <c r="H32" i="1"/>
  <c r="G32" i="1"/>
  <c r="F32" i="1"/>
  <c r="C32" i="1"/>
  <c r="D32" i="1" s="1"/>
  <c r="H31" i="1"/>
  <c r="G31" i="1"/>
  <c r="C31" i="1"/>
  <c r="F31" i="1" s="1"/>
  <c r="H30" i="1"/>
  <c r="G30" i="1"/>
  <c r="C30" i="1"/>
  <c r="D30" i="1" s="1"/>
  <c r="H29" i="1"/>
  <c r="G29" i="1"/>
  <c r="C29" i="1"/>
  <c r="F29" i="1" s="1"/>
  <c r="H28" i="1"/>
  <c r="G28" i="1"/>
  <c r="F28" i="1"/>
  <c r="E28" i="1"/>
  <c r="C28" i="1"/>
  <c r="D28" i="1" s="1"/>
  <c r="H27" i="1"/>
  <c r="G27" i="1"/>
  <c r="F27" i="1"/>
  <c r="C27" i="1"/>
  <c r="E27" i="1" s="1"/>
  <c r="H26" i="1"/>
  <c r="G26" i="1"/>
  <c r="C26" i="1"/>
  <c r="H25" i="1"/>
  <c r="G25" i="1"/>
  <c r="C25" i="1"/>
  <c r="H24" i="1"/>
  <c r="G24" i="1"/>
  <c r="F24" i="1"/>
  <c r="C24" i="1"/>
  <c r="D24" i="1" s="1"/>
  <c r="H23" i="1"/>
  <c r="G23" i="1"/>
  <c r="C23" i="1"/>
  <c r="F23" i="1" s="1"/>
  <c r="H22" i="1"/>
  <c r="G22" i="1"/>
  <c r="C22" i="1"/>
  <c r="H21" i="1"/>
  <c r="G21" i="1"/>
  <c r="C21" i="1"/>
  <c r="H20" i="1"/>
  <c r="G20" i="1"/>
  <c r="C20" i="1"/>
  <c r="D20" i="1" s="1"/>
  <c r="H19" i="1"/>
  <c r="G19" i="1"/>
  <c r="F19" i="1"/>
  <c r="E19" i="1"/>
  <c r="D19" i="1"/>
  <c r="C19" i="1"/>
  <c r="H18" i="1"/>
  <c r="G18" i="1"/>
  <c r="C18" i="1"/>
  <c r="H17" i="1"/>
  <c r="G17" i="1"/>
  <c r="C17" i="1"/>
  <c r="H16" i="1"/>
  <c r="G16" i="1"/>
  <c r="C16" i="1"/>
  <c r="D16" i="1" s="1"/>
  <c r="H15" i="1"/>
  <c r="G15" i="1"/>
  <c r="F15" i="1"/>
  <c r="E15" i="1"/>
  <c r="C15" i="1"/>
  <c r="D15" i="1" s="1"/>
  <c r="H14" i="1"/>
  <c r="G14" i="1"/>
  <c r="C14" i="1"/>
  <c r="D14" i="1" s="1"/>
  <c r="H13" i="1"/>
  <c r="G13" i="1"/>
  <c r="C13" i="1"/>
  <c r="F13" i="1" s="1"/>
  <c r="H12" i="1"/>
  <c r="G12" i="1"/>
  <c r="C12" i="1"/>
  <c r="D12" i="1" s="1"/>
  <c r="H11" i="1"/>
  <c r="G11" i="1"/>
  <c r="F11" i="1"/>
  <c r="E11" i="1"/>
  <c r="D11" i="1"/>
  <c r="C11" i="1"/>
  <c r="H10" i="1"/>
  <c r="G10" i="1"/>
  <c r="C10" i="1"/>
  <c r="H9" i="1"/>
  <c r="G9" i="1"/>
  <c r="C9" i="1"/>
  <c r="H8" i="1"/>
  <c r="G8" i="1"/>
  <c r="C8" i="1"/>
  <c r="D8" i="1" s="1"/>
  <c r="H7" i="1"/>
  <c r="G7" i="1"/>
  <c r="F7" i="1"/>
  <c r="E7" i="1"/>
  <c r="C7" i="1"/>
  <c r="D7" i="1" s="1"/>
  <c r="H6" i="1"/>
  <c r="G6" i="1"/>
  <c r="C6" i="1"/>
  <c r="H5" i="1"/>
  <c r="G5" i="1"/>
  <c r="C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H4" i="1"/>
  <c r="G4" i="1"/>
  <c r="F4" i="1"/>
  <c r="C4" i="1"/>
  <c r="D4" i="1" s="1"/>
  <c r="E8" i="1" l="1"/>
  <c r="E16" i="1"/>
  <c r="D23" i="1"/>
  <c r="D31" i="1"/>
  <c r="E40" i="1"/>
  <c r="E48" i="1"/>
  <c r="F8" i="1"/>
  <c r="E12" i="1"/>
  <c r="F16" i="1"/>
  <c r="E20" i="1"/>
  <c r="E23" i="1"/>
  <c r="D27" i="1"/>
  <c r="E31" i="1"/>
  <c r="D35" i="1"/>
  <c r="F40" i="1"/>
  <c r="E44" i="1"/>
  <c r="F48" i="1"/>
  <c r="E4" i="1"/>
  <c r="F12" i="1"/>
  <c r="F20" i="1"/>
  <c r="E24" i="1"/>
  <c r="E32" i="1"/>
  <c r="F44" i="1"/>
  <c r="E17" i="1"/>
  <c r="D17" i="1"/>
  <c r="F18" i="1"/>
  <c r="E18" i="1"/>
  <c r="E33" i="1"/>
  <c r="D33" i="1"/>
  <c r="F34" i="1"/>
  <c r="E34" i="1"/>
  <c r="E49" i="1"/>
  <c r="D49" i="1"/>
  <c r="F50" i="1"/>
  <c r="E50" i="1"/>
  <c r="D50" i="1"/>
  <c r="E5" i="1"/>
  <c r="D5" i="1"/>
  <c r="F6" i="1"/>
  <c r="E6" i="1"/>
  <c r="F17" i="1"/>
  <c r="D18" i="1"/>
  <c r="E21" i="1"/>
  <c r="D21" i="1"/>
  <c r="F22" i="1"/>
  <c r="E22" i="1"/>
  <c r="F33" i="1"/>
  <c r="D34" i="1"/>
  <c r="E37" i="1"/>
  <c r="D37" i="1"/>
  <c r="F38" i="1"/>
  <c r="E38" i="1"/>
  <c r="F49" i="1"/>
  <c r="F5" i="1"/>
  <c r="D6" i="1"/>
  <c r="E9" i="1"/>
  <c r="D9" i="1"/>
  <c r="F10" i="1"/>
  <c r="E10" i="1"/>
  <c r="F21" i="1"/>
  <c r="D22" i="1"/>
  <c r="E25" i="1"/>
  <c r="D25" i="1"/>
  <c r="F26" i="1"/>
  <c r="E26" i="1"/>
  <c r="F37" i="1"/>
  <c r="D38" i="1"/>
  <c r="E41" i="1"/>
  <c r="D41" i="1"/>
  <c r="F42" i="1"/>
  <c r="E42" i="1"/>
  <c r="F9" i="1"/>
  <c r="D10" i="1"/>
  <c r="E13" i="1"/>
  <c r="D13" i="1"/>
  <c r="F14" i="1"/>
  <c r="E14" i="1"/>
  <c r="F25" i="1"/>
  <c r="D26" i="1"/>
  <c r="E29" i="1"/>
  <c r="D29" i="1"/>
  <c r="F30" i="1"/>
  <c r="E30" i="1"/>
  <c r="F41" i="1"/>
  <c r="D42" i="1"/>
  <c r="E45" i="1"/>
  <c r="D45" i="1"/>
  <c r="F46" i="1"/>
  <c r="E46" i="1"/>
  <c r="D15" i="3" l="1"/>
  <c r="F14" i="5" l="1"/>
  <c r="C22" i="2" l="1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31" i="3" l="1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4" i="3"/>
  <c r="D13" i="3"/>
  <c r="D12" i="3"/>
  <c r="D11" i="3"/>
  <c r="D10" i="3"/>
  <c r="D9" i="3"/>
  <c r="D8" i="3"/>
  <c r="D7" i="3"/>
  <c r="D6" i="3"/>
  <c r="D5" i="3"/>
  <c r="D4" i="3"/>
  <c r="P26" i="4" l="1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H6" i="4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K4" i="4"/>
  <c r="H5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</calcChain>
</file>

<file path=xl/sharedStrings.xml><?xml version="1.0" encoding="utf-8"?>
<sst xmlns="http://schemas.openxmlformats.org/spreadsheetml/2006/main" count="65" uniqueCount="39">
  <si>
    <t>級距</t>
    <phoneticPr fontId="2" type="noConversion"/>
  </si>
  <si>
    <t>工墊金</t>
    <phoneticPr fontId="2" type="noConversion"/>
  </si>
  <si>
    <t>保險費</t>
    <phoneticPr fontId="2" type="noConversion"/>
  </si>
  <si>
    <t>等級</t>
    <phoneticPr fontId="3" type="noConversion"/>
  </si>
  <si>
    <t>等級</t>
    <phoneticPr fontId="3" type="noConversion"/>
  </si>
  <si>
    <t>部
分
工
時</t>
    <phoneticPr fontId="2" type="noConversion"/>
  </si>
  <si>
    <t>勞保費用</t>
    <phoneticPr fontId="2" type="noConversion"/>
  </si>
  <si>
    <t>健保</t>
    <phoneticPr fontId="2" type="noConversion"/>
  </si>
  <si>
    <t>公提</t>
    <phoneticPr fontId="2" type="noConversion"/>
  </si>
  <si>
    <t>公提</t>
    <phoneticPr fontId="3" type="noConversion"/>
  </si>
  <si>
    <t>自提</t>
    <phoneticPr fontId="3" type="noConversion"/>
  </si>
  <si>
    <t>自提</t>
    <phoneticPr fontId="2" type="noConversion"/>
  </si>
  <si>
    <t>勞退(僱主提繳6%)</t>
    <phoneticPr fontId="2" type="noConversion"/>
  </si>
  <si>
    <t>投保</t>
  </si>
  <si>
    <t>金額</t>
  </si>
  <si>
    <t>等級</t>
  </si>
  <si>
    <t>月投保金額</t>
  </si>
  <si>
    <t>被保險人及眷屬負擔金額﹝負擔比率30%﹞</t>
  </si>
  <si>
    <t>投保單位負擔金額</t>
  </si>
  <si>
    <t>﹝負擔比率60%﹞</t>
  </si>
  <si>
    <t>政府補助金額</t>
  </si>
  <si>
    <t>﹝補助比率10%﹞</t>
  </si>
  <si>
    <t>本人</t>
  </si>
  <si>
    <t>本人+１眷口</t>
  </si>
  <si>
    <t>本人+２眷口</t>
  </si>
  <si>
    <t>本人+３眷口</t>
  </si>
  <si>
    <t>註:</t>
  </si>
  <si>
    <t>勞保/自</t>
    <phoneticPr fontId="2" type="noConversion"/>
  </si>
  <si>
    <t>勞保/公</t>
    <phoneticPr fontId="2" type="noConversion"/>
  </si>
  <si>
    <t>健/自</t>
    <phoneticPr fontId="2" type="noConversion"/>
  </si>
  <si>
    <t>健/公</t>
    <phoneticPr fontId="2" type="noConversion"/>
  </si>
  <si>
    <t>工墊金</t>
    <phoneticPr fontId="2" type="noConversion"/>
  </si>
  <si>
    <t>109年1月1日勞保費用</t>
    <phoneticPr fontId="2" type="noConversion"/>
  </si>
  <si>
    <t>109年1月1日起實施</t>
    <phoneticPr fontId="3" type="noConversion"/>
  </si>
  <si>
    <t xml:space="preserve">                         承保組製表</t>
    <phoneticPr fontId="3" type="noConversion"/>
  </si>
  <si>
    <r>
      <t>註:1.自109年1月1日起配合基本工資調整，第一級調整為23,800元</t>
    </r>
    <r>
      <rPr>
        <b/>
        <sz val="12"/>
        <color rgb="FF0000CC"/>
        <rFont val="新細明體"/>
        <family val="1"/>
        <charset val="136"/>
      </rPr>
      <t>。</t>
    </r>
    <phoneticPr fontId="3" type="noConversion"/>
  </si>
  <si>
    <t xml:space="preserve">    2.自109年1月1日起調整平均眷口數為0.58人，投保單位負擔金額含本人
       及平均眷屬人數0.58人,合計1.58人。</t>
    <phoneticPr fontId="3" type="noConversion"/>
  </si>
  <si>
    <t xml:space="preserve">    3.自105年1月1日起費率調整為4.69％。</t>
    <phoneticPr fontId="3" type="noConversion"/>
  </si>
  <si>
    <r>
      <t>自</t>
    </r>
    <r>
      <rPr>
        <sz val="12"/>
        <rFont val="Times New Roman"/>
        <family val="1"/>
      </rPr>
      <t>109.1.1</t>
    </r>
    <r>
      <rPr>
        <sz val="12"/>
        <rFont val="細明體"/>
        <family val="3"/>
        <charset val="136"/>
      </rPr>
      <t>起適用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</si>
</sst>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0_);[Red]\(#,##0\)"/>
  </numFmts>
  <fonts count="19"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color theme="3"/>
      <name val="新細明體"/>
      <family val="1"/>
      <charset val="136"/>
      <scheme val="minor"/>
    </font>
    <font>
      <sz val="12"/>
      <color theme="3"/>
      <name val="細明體"/>
      <family val="3"/>
      <charset val="136"/>
    </font>
    <font>
      <sz val="12"/>
      <color theme="3"/>
      <name val="Times New Roman"/>
      <family val="1"/>
    </font>
    <font>
      <sz val="12"/>
      <color rgb="FF006100"/>
      <name val="新細明體"/>
      <family val="2"/>
      <charset val="136"/>
      <scheme val="minor"/>
    </font>
    <font>
      <b/>
      <sz val="10"/>
      <color rgb="FF343434"/>
      <name val="Arial"/>
      <family val="2"/>
    </font>
    <font>
      <b/>
      <sz val="10"/>
      <color rgb="FF0000FF"/>
      <name val="Arial"/>
      <family val="2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3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1" xfId="0" applyNumberFormat="1" applyBorder="1" applyAlignment="1">
      <alignment horizontal="center"/>
    </xf>
    <xf numFmtId="177" fontId="6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9" fillId="0" borderId="1" xfId="0" applyNumberFormat="1" applyFont="1" applyBorder="1" applyAlignment="1">
      <alignment horizontal="center"/>
    </xf>
    <xf numFmtId="177" fontId="9" fillId="0" borderId="1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0" xfId="0" applyFont="1"/>
    <xf numFmtId="178" fontId="8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0" xfId="0" applyNumberFormat="1"/>
    <xf numFmtId="0" fontId="10" fillId="3" borderId="2" xfId="1" applyBorder="1" applyAlignment="1">
      <alignment horizontal="center" vertical="center" wrapText="1"/>
    </xf>
    <xf numFmtId="177" fontId="10" fillId="3" borderId="2" xfId="1" applyNumberFormat="1" applyBorder="1" applyAlignment="1">
      <alignment horizontal="center"/>
    </xf>
    <xf numFmtId="177" fontId="10" fillId="3" borderId="1" xfId="1" applyNumberFormat="1" applyBorder="1" applyAlignment="1">
      <alignment horizontal="center"/>
    </xf>
    <xf numFmtId="0" fontId="10" fillId="3" borderId="1" xfId="1" applyBorder="1" applyAlignment="1">
      <alignment horizontal="center" vertical="center"/>
    </xf>
    <xf numFmtId="0" fontId="10" fillId="3" borderId="6" xfId="1" applyBorder="1" applyAlignment="1">
      <alignment horizontal="center" vertical="center" wrapText="1"/>
    </xf>
    <xf numFmtId="176" fontId="10" fillId="3" borderId="1" xfId="1" applyNumberFormat="1" applyBorder="1" applyAlignment="1">
      <alignment horizontal="left" vertical="center"/>
    </xf>
    <xf numFmtId="0" fontId="10" fillId="3" borderId="2" xfId="1" applyBorder="1" applyAlignment="1">
      <alignment horizontal="center"/>
    </xf>
    <xf numFmtId="0" fontId="10" fillId="3" borderId="1" xfId="1" applyBorder="1" applyAlignment="1">
      <alignment horizontal="center"/>
    </xf>
    <xf numFmtId="3" fontId="10" fillId="3" borderId="1" xfId="1" applyNumberFormat="1" applyBorder="1" applyAlignment="1">
      <alignment horizontal="center" vertical="center" wrapText="1"/>
    </xf>
    <xf numFmtId="0" fontId="10" fillId="3" borderId="1" xfId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4" borderId="0" xfId="0" applyFont="1" applyFill="1" applyAlignment="1">
      <alignment vertical="center"/>
    </xf>
    <xf numFmtId="0" fontId="4" fillId="2" borderId="0" xfId="0" applyFont="1" applyFill="1" applyAlignment="1"/>
    <xf numFmtId="0" fontId="10" fillId="3" borderId="1" xfId="1" applyBorder="1" applyAlignment="1">
      <alignment horizontal="center" vertical="center"/>
    </xf>
    <xf numFmtId="0" fontId="0" fillId="0" borderId="1" xfId="0" applyBorder="1"/>
    <xf numFmtId="177" fontId="0" fillId="0" borderId="1" xfId="0" applyNumberFormat="1" applyBorder="1"/>
    <xf numFmtId="0" fontId="0" fillId="0" borderId="0" xfId="0" applyBorder="1"/>
    <xf numFmtId="177" fontId="6" fillId="0" borderId="1" xfId="0" applyNumberFormat="1" applyFont="1" applyBorder="1" applyAlignment="1">
      <alignment horizontal="center"/>
    </xf>
    <xf numFmtId="177" fontId="0" fillId="0" borderId="0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41" fontId="14" fillId="2" borderId="20" xfId="2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6" fillId="2" borderId="0" xfId="0" applyFont="1" applyFill="1"/>
    <xf numFmtId="0" fontId="1" fillId="2" borderId="6" xfId="0" applyFont="1" applyFill="1" applyBorder="1" applyAlignment="1">
      <alignment horizontal="center"/>
    </xf>
    <xf numFmtId="41" fontId="1" fillId="2" borderId="0" xfId="2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1" fontId="1" fillId="2" borderId="20" xfId="2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1" fontId="1" fillId="2" borderId="28" xfId="2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1" fontId="1" fillId="2" borderId="30" xfId="2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7" fillId="2" borderId="0" xfId="0" applyFont="1" applyFill="1"/>
    <xf numFmtId="0" fontId="1" fillId="0" borderId="0" xfId="0" applyFont="1" applyAlignment="1">
      <alignment horizontal="right"/>
    </xf>
    <xf numFmtId="0" fontId="4" fillId="2" borderId="0" xfId="0" applyFont="1" applyFill="1"/>
    <xf numFmtId="0" fontId="1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0" fillId="3" borderId="18" xfId="1" applyBorder="1" applyAlignment="1">
      <alignment horizontal="center" vertical="center" wrapText="1"/>
    </xf>
    <xf numFmtId="0" fontId="10" fillId="3" borderId="7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3" borderId="7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vertical="top" wrapText="1"/>
    </xf>
  </cellXfs>
  <cellStyles count="3">
    <cellStyle name="一般" xfId="0" builtinId="0"/>
    <cellStyle name="千分位[0]" xfId="2" builtinId="6"/>
    <cellStyle name="好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workbookViewId="0">
      <selection activeCell="S23" sqref="S23"/>
    </sheetView>
  </sheetViews>
  <sheetFormatPr defaultRowHeight="15.6"/>
  <cols>
    <col min="1" max="1" width="5.5" bestFit="1" customWidth="1"/>
    <col min="2" max="2" width="7.5" bestFit="1" customWidth="1"/>
    <col min="3" max="3" width="7.5" hidden="1" customWidth="1"/>
    <col min="4" max="4" width="7.5" style="23" customWidth="1"/>
    <col min="5" max="5" width="6.5" bestFit="1" customWidth="1"/>
    <col min="6" max="6" width="6.3984375" bestFit="1" customWidth="1"/>
    <col min="7" max="7" width="3.8984375" customWidth="1"/>
    <col min="8" max="8" width="5.5" bestFit="1" customWidth="1"/>
    <col min="9" max="9" width="8.19921875" bestFit="1" customWidth="1"/>
    <col min="10" max="11" width="5.5" bestFit="1" customWidth="1"/>
    <col min="12" max="12" width="1.59765625" customWidth="1"/>
    <col min="13" max="13" width="5.5" bestFit="1" customWidth="1"/>
    <col min="14" max="14" width="9.19921875" bestFit="1" customWidth="1"/>
    <col min="15" max="16" width="5.5" bestFit="1" customWidth="1"/>
    <col min="17" max="17" width="4.09765625" customWidth="1"/>
    <col min="18" max="18" width="5.5" bestFit="1" customWidth="1"/>
    <col min="20" max="20" width="6.5" bestFit="1" customWidth="1"/>
    <col min="21" max="21" width="2.8984375" customWidth="1"/>
    <col min="22" max="22" width="4.69921875" bestFit="1" customWidth="1"/>
  </cols>
  <sheetData>
    <row r="1" spans="1:24" ht="16.8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W1" s="20" t="s">
        <v>38</v>
      </c>
    </row>
    <row r="2" spans="1:24" ht="25.5" customHeight="1" thickBot="1">
      <c r="A2" s="96" t="s">
        <v>6</v>
      </c>
      <c r="B2" s="97"/>
      <c r="C2" s="97"/>
      <c r="D2" s="97"/>
      <c r="E2" s="97"/>
      <c r="F2" s="98"/>
      <c r="H2" s="93" t="s">
        <v>7</v>
      </c>
      <c r="I2" s="94"/>
      <c r="J2" s="94"/>
      <c r="K2" s="94"/>
      <c r="L2" s="97"/>
      <c r="M2" s="97"/>
      <c r="N2" s="97"/>
      <c r="O2" s="97"/>
      <c r="P2" s="98"/>
      <c r="R2" s="93" t="s">
        <v>12</v>
      </c>
      <c r="S2" s="94"/>
      <c r="T2" s="94"/>
      <c r="U2" s="94"/>
      <c r="V2" s="94"/>
      <c r="W2" s="94"/>
      <c r="X2" s="95"/>
    </row>
    <row r="3" spans="1:24" ht="16.2">
      <c r="A3" s="24" t="s">
        <v>4</v>
      </c>
      <c r="B3" s="25" t="s">
        <v>0</v>
      </c>
      <c r="C3" s="16" t="s">
        <v>2</v>
      </c>
      <c r="D3" s="21" t="s">
        <v>1</v>
      </c>
      <c r="E3" s="15" t="s">
        <v>8</v>
      </c>
      <c r="F3" s="17" t="s">
        <v>11</v>
      </c>
      <c r="H3" s="28" t="s">
        <v>3</v>
      </c>
      <c r="I3" s="25" t="s">
        <v>0</v>
      </c>
      <c r="J3" s="18" t="s">
        <v>9</v>
      </c>
      <c r="K3" s="19" t="s">
        <v>10</v>
      </c>
      <c r="M3" s="28" t="s">
        <v>3</v>
      </c>
      <c r="N3" s="25" t="s">
        <v>0</v>
      </c>
      <c r="O3" s="18" t="s">
        <v>9</v>
      </c>
      <c r="P3" s="19" t="s">
        <v>10</v>
      </c>
      <c r="R3" s="24" t="s">
        <v>3</v>
      </c>
      <c r="S3" s="30" t="s">
        <v>0</v>
      </c>
      <c r="T3" s="15" t="s">
        <v>8</v>
      </c>
      <c r="U3" s="12"/>
      <c r="V3" s="24" t="s">
        <v>3</v>
      </c>
      <c r="W3" s="30" t="s">
        <v>0</v>
      </c>
      <c r="X3" s="15" t="s">
        <v>8</v>
      </c>
    </row>
    <row r="4" spans="1:24" ht="16.5" customHeight="1">
      <c r="A4" s="99" t="s">
        <v>5</v>
      </c>
      <c r="B4" s="26">
        <v>11100</v>
      </c>
      <c r="C4" s="10">
        <v>816</v>
      </c>
      <c r="D4" s="22">
        <v>3</v>
      </c>
      <c r="E4" s="14">
        <v>869</v>
      </c>
      <c r="F4" s="7">
        <v>244</v>
      </c>
      <c r="H4" s="27">
        <v>1</v>
      </c>
      <c r="I4" s="29">
        <v>23800</v>
      </c>
      <c r="J4" s="90">
        <f>+ROUND(I4*0.0469*0.6*1.58,0)</f>
        <v>1058</v>
      </c>
      <c r="K4" s="89">
        <f t="shared" ref="K4:K28" si="0">+ROUND(I4*0.0469*0.3,0)</f>
        <v>335</v>
      </c>
      <c r="M4" s="27">
        <f>+H28+1</f>
        <v>26</v>
      </c>
      <c r="N4" s="29">
        <v>72800</v>
      </c>
      <c r="O4" s="90">
        <f>+ROUND(N4*0.0469*0.6*1.58,0)</f>
        <v>3237</v>
      </c>
      <c r="P4" s="89">
        <f t="shared" ref="P4:P26" si="1">+ROUND(N4*0.0469*0.3,0)</f>
        <v>1024</v>
      </c>
      <c r="R4" s="31">
        <v>1</v>
      </c>
      <c r="S4" s="32">
        <v>1500</v>
      </c>
      <c r="T4" s="13">
        <f t="shared" ref="T4:T28" si="2">S4*6%</f>
        <v>90</v>
      </c>
      <c r="U4" s="11"/>
      <c r="V4" s="31">
        <v>32</v>
      </c>
      <c r="W4" s="32">
        <v>40100</v>
      </c>
      <c r="X4" s="13">
        <f t="shared" ref="X4" si="3">W4*6%</f>
        <v>2406</v>
      </c>
    </row>
    <row r="5" spans="1:24" ht="16.2">
      <c r="A5" s="100"/>
      <c r="B5" s="26">
        <v>12540</v>
      </c>
      <c r="C5" s="10">
        <v>922</v>
      </c>
      <c r="D5" s="22">
        <v>4</v>
      </c>
      <c r="E5" s="14">
        <v>982</v>
      </c>
      <c r="F5" s="7">
        <v>276</v>
      </c>
      <c r="H5" s="27">
        <f t="shared" ref="H5:H28" si="4">+H4+1</f>
        <v>2</v>
      </c>
      <c r="I5" s="29">
        <v>24000</v>
      </c>
      <c r="J5" s="90">
        <f t="shared" ref="J5:J28" si="5">+ROUND(I5*0.0469*0.6*1.58,0)</f>
        <v>1067</v>
      </c>
      <c r="K5" s="89">
        <f t="shared" si="0"/>
        <v>338</v>
      </c>
      <c r="M5" s="27">
        <f t="shared" ref="M5:M26" si="6">+M4+1</f>
        <v>27</v>
      </c>
      <c r="N5" s="29">
        <v>76500</v>
      </c>
      <c r="O5" s="90">
        <f t="shared" ref="O5:O26" si="7">+ROUND(N5*0.0469*0.6*1.58,0)</f>
        <v>3401</v>
      </c>
      <c r="P5" s="89">
        <f t="shared" si="1"/>
        <v>1076</v>
      </c>
      <c r="R5" s="31">
        <v>2</v>
      </c>
      <c r="S5" s="32">
        <v>3000</v>
      </c>
      <c r="T5" s="13">
        <f t="shared" si="2"/>
        <v>180</v>
      </c>
      <c r="U5" s="11"/>
      <c r="V5" s="31">
        <v>33</v>
      </c>
      <c r="W5" s="32">
        <v>42000</v>
      </c>
      <c r="X5" s="13">
        <f>W5*6%</f>
        <v>2520</v>
      </c>
    </row>
    <row r="6" spans="1:24" ht="16.2">
      <c r="A6" s="100"/>
      <c r="B6" s="26">
        <v>13500</v>
      </c>
      <c r="C6" s="10">
        <v>993</v>
      </c>
      <c r="D6" s="22">
        <v>4</v>
      </c>
      <c r="E6" s="14">
        <v>1058</v>
      </c>
      <c r="F6" s="7">
        <v>297</v>
      </c>
      <c r="H6" s="27">
        <f t="shared" si="4"/>
        <v>3</v>
      </c>
      <c r="I6" s="29">
        <v>25200</v>
      </c>
      <c r="J6" s="90">
        <f t="shared" si="5"/>
        <v>1120</v>
      </c>
      <c r="K6" s="89">
        <f t="shared" si="0"/>
        <v>355</v>
      </c>
      <c r="M6" s="27">
        <f t="shared" si="6"/>
        <v>28</v>
      </c>
      <c r="N6" s="29">
        <v>80200</v>
      </c>
      <c r="O6" s="90">
        <f t="shared" si="7"/>
        <v>3566</v>
      </c>
      <c r="P6" s="89">
        <f t="shared" si="1"/>
        <v>1128</v>
      </c>
      <c r="R6" s="31">
        <v>3</v>
      </c>
      <c r="S6" s="32">
        <v>4500</v>
      </c>
      <c r="T6" s="13">
        <f t="shared" si="2"/>
        <v>270</v>
      </c>
      <c r="U6" s="11"/>
      <c r="V6" s="31">
        <v>34</v>
      </c>
      <c r="W6" s="32">
        <v>43900</v>
      </c>
      <c r="X6" s="13">
        <f>W6*6%</f>
        <v>2634</v>
      </c>
    </row>
    <row r="7" spans="1:24" ht="16.2">
      <c r="A7" s="100"/>
      <c r="B7" s="26">
        <v>15840</v>
      </c>
      <c r="C7" s="10">
        <v>1164</v>
      </c>
      <c r="D7" s="22">
        <v>4</v>
      </c>
      <c r="E7" s="14">
        <v>1241</v>
      </c>
      <c r="F7" s="7">
        <v>349</v>
      </c>
      <c r="H7" s="27">
        <f t="shared" si="4"/>
        <v>4</v>
      </c>
      <c r="I7" s="29">
        <v>26400</v>
      </c>
      <c r="J7" s="90">
        <f t="shared" si="5"/>
        <v>1174</v>
      </c>
      <c r="K7" s="89">
        <f t="shared" si="0"/>
        <v>371</v>
      </c>
      <c r="M7" s="27">
        <f t="shared" si="6"/>
        <v>29</v>
      </c>
      <c r="N7" s="29">
        <v>83900</v>
      </c>
      <c r="O7" s="90">
        <f t="shared" si="7"/>
        <v>3730</v>
      </c>
      <c r="P7" s="89">
        <f t="shared" si="1"/>
        <v>1180</v>
      </c>
      <c r="R7" s="31">
        <v>4</v>
      </c>
      <c r="S7" s="32">
        <v>6000</v>
      </c>
      <c r="T7" s="13">
        <f t="shared" si="2"/>
        <v>360</v>
      </c>
      <c r="U7" s="11"/>
      <c r="V7" s="31">
        <v>35</v>
      </c>
      <c r="W7" s="32">
        <v>45800</v>
      </c>
      <c r="X7" s="13">
        <f>W7*6%</f>
        <v>2748</v>
      </c>
    </row>
    <row r="8" spans="1:24" ht="16.2">
      <c r="A8" s="100"/>
      <c r="B8" s="26">
        <v>16500</v>
      </c>
      <c r="C8" s="10">
        <v>1213</v>
      </c>
      <c r="D8" s="22">
        <v>5</v>
      </c>
      <c r="E8" s="14">
        <v>1292</v>
      </c>
      <c r="F8" s="7">
        <v>363</v>
      </c>
      <c r="H8" s="27">
        <f t="shared" si="4"/>
        <v>5</v>
      </c>
      <c r="I8" s="29">
        <v>27600</v>
      </c>
      <c r="J8" s="90">
        <f t="shared" si="5"/>
        <v>1227</v>
      </c>
      <c r="K8" s="89">
        <f t="shared" si="0"/>
        <v>388</v>
      </c>
      <c r="M8" s="27">
        <f t="shared" si="6"/>
        <v>30</v>
      </c>
      <c r="N8" s="29">
        <v>87600</v>
      </c>
      <c r="O8" s="90">
        <f t="shared" si="7"/>
        <v>3895</v>
      </c>
      <c r="P8" s="89">
        <f t="shared" si="1"/>
        <v>1233</v>
      </c>
      <c r="R8" s="31">
        <v>5</v>
      </c>
      <c r="S8" s="32">
        <v>7500</v>
      </c>
      <c r="T8" s="13">
        <f t="shared" si="2"/>
        <v>450</v>
      </c>
      <c r="U8" s="11"/>
      <c r="V8" s="31">
        <v>36</v>
      </c>
      <c r="W8" s="32">
        <v>48200</v>
      </c>
      <c r="X8" s="13">
        <f t="shared" ref="X8:X34" si="8">W8*6%</f>
        <v>2892</v>
      </c>
    </row>
    <row r="9" spans="1:24" ht="16.2">
      <c r="A9" s="100"/>
      <c r="B9" s="26">
        <v>17280</v>
      </c>
      <c r="C9" s="10">
        <v>1270</v>
      </c>
      <c r="D9" s="22">
        <v>5</v>
      </c>
      <c r="E9" s="14">
        <v>1353</v>
      </c>
      <c r="F9" s="7">
        <v>381</v>
      </c>
      <c r="H9" s="27">
        <f t="shared" si="4"/>
        <v>6</v>
      </c>
      <c r="I9" s="29">
        <v>28800</v>
      </c>
      <c r="J9" s="90">
        <f t="shared" si="5"/>
        <v>1280</v>
      </c>
      <c r="K9" s="89">
        <f t="shared" si="0"/>
        <v>405</v>
      </c>
      <c r="M9" s="27">
        <f t="shared" si="6"/>
        <v>31</v>
      </c>
      <c r="N9" s="29">
        <v>92100</v>
      </c>
      <c r="O9" s="90">
        <f t="shared" si="7"/>
        <v>4095</v>
      </c>
      <c r="P9" s="89">
        <f t="shared" si="1"/>
        <v>1296</v>
      </c>
      <c r="R9" s="31">
        <v>6</v>
      </c>
      <c r="S9" s="32">
        <v>8700</v>
      </c>
      <c r="T9" s="13">
        <f t="shared" si="2"/>
        <v>522</v>
      </c>
      <c r="U9" s="11"/>
      <c r="V9" s="31">
        <v>37</v>
      </c>
      <c r="W9" s="32">
        <v>50600</v>
      </c>
      <c r="X9" s="13">
        <f t="shared" si="8"/>
        <v>3036</v>
      </c>
    </row>
    <row r="10" spans="1:24" ht="16.2">
      <c r="A10" s="100"/>
      <c r="B10" s="26">
        <v>17880</v>
      </c>
      <c r="C10" s="10">
        <v>1314</v>
      </c>
      <c r="D10" s="22">
        <v>5</v>
      </c>
      <c r="E10" s="14">
        <v>1400</v>
      </c>
      <c r="F10" s="7">
        <v>394</v>
      </c>
      <c r="H10" s="27">
        <f t="shared" si="4"/>
        <v>7</v>
      </c>
      <c r="I10" s="29">
        <v>30300</v>
      </c>
      <c r="J10" s="90">
        <f t="shared" si="5"/>
        <v>1347</v>
      </c>
      <c r="K10" s="89">
        <f t="shared" si="0"/>
        <v>426</v>
      </c>
      <c r="M10" s="27">
        <f t="shared" si="6"/>
        <v>32</v>
      </c>
      <c r="N10" s="29">
        <v>96600</v>
      </c>
      <c r="O10" s="90">
        <f t="shared" si="7"/>
        <v>4295</v>
      </c>
      <c r="P10" s="89">
        <f t="shared" si="1"/>
        <v>1359</v>
      </c>
      <c r="R10" s="31">
        <v>7</v>
      </c>
      <c r="S10" s="32">
        <v>9900</v>
      </c>
      <c r="T10" s="13">
        <f t="shared" si="2"/>
        <v>594</v>
      </c>
      <c r="U10" s="11"/>
      <c r="V10" s="31">
        <v>38</v>
      </c>
      <c r="W10" s="32">
        <v>53000</v>
      </c>
      <c r="X10" s="13">
        <f t="shared" si="8"/>
        <v>3180</v>
      </c>
    </row>
    <row r="11" spans="1:24" ht="16.2">
      <c r="A11" s="100"/>
      <c r="B11" s="26">
        <v>19047</v>
      </c>
      <c r="C11" s="10">
        <v>1400</v>
      </c>
      <c r="D11" s="22">
        <v>5</v>
      </c>
      <c r="E11" s="14">
        <v>1491</v>
      </c>
      <c r="F11" s="7">
        <v>419</v>
      </c>
      <c r="H11" s="27">
        <f t="shared" si="4"/>
        <v>8</v>
      </c>
      <c r="I11" s="29">
        <v>31800</v>
      </c>
      <c r="J11" s="90">
        <f t="shared" si="5"/>
        <v>1414</v>
      </c>
      <c r="K11" s="89">
        <f t="shared" si="0"/>
        <v>447</v>
      </c>
      <c r="M11" s="27">
        <f t="shared" si="6"/>
        <v>33</v>
      </c>
      <c r="N11" s="29">
        <v>101100</v>
      </c>
      <c r="O11" s="90">
        <f t="shared" si="7"/>
        <v>4495</v>
      </c>
      <c r="P11" s="89">
        <f t="shared" si="1"/>
        <v>1422</v>
      </c>
      <c r="R11" s="31">
        <v>8</v>
      </c>
      <c r="S11" s="32">
        <v>11100</v>
      </c>
      <c r="T11" s="13">
        <f t="shared" si="2"/>
        <v>666</v>
      </c>
      <c r="U11" s="11"/>
      <c r="V11" s="31">
        <v>39</v>
      </c>
      <c r="W11" s="32">
        <v>55400</v>
      </c>
      <c r="X11" s="13">
        <f t="shared" si="8"/>
        <v>3324</v>
      </c>
    </row>
    <row r="12" spans="1:24" ht="16.2">
      <c r="A12" s="100"/>
      <c r="B12" s="26">
        <v>20008</v>
      </c>
      <c r="C12" s="10">
        <v>1471</v>
      </c>
      <c r="D12" s="22">
        <v>5</v>
      </c>
      <c r="E12" s="14">
        <v>1567</v>
      </c>
      <c r="F12" s="7">
        <v>440</v>
      </c>
      <c r="H12" s="27">
        <f t="shared" si="4"/>
        <v>9</v>
      </c>
      <c r="I12" s="29">
        <v>33300</v>
      </c>
      <c r="J12" s="90">
        <f t="shared" si="5"/>
        <v>1481</v>
      </c>
      <c r="K12" s="89">
        <f t="shared" si="0"/>
        <v>469</v>
      </c>
      <c r="M12" s="27">
        <f t="shared" si="6"/>
        <v>34</v>
      </c>
      <c r="N12" s="29">
        <v>105600</v>
      </c>
      <c r="O12" s="90">
        <f t="shared" si="7"/>
        <v>4695</v>
      </c>
      <c r="P12" s="89">
        <f t="shared" si="1"/>
        <v>1486</v>
      </c>
      <c r="R12" s="31">
        <v>9</v>
      </c>
      <c r="S12" s="32">
        <v>12540</v>
      </c>
      <c r="T12" s="13">
        <f t="shared" si="2"/>
        <v>752.4</v>
      </c>
      <c r="U12" s="11"/>
      <c r="V12" s="31">
        <v>40</v>
      </c>
      <c r="W12" s="32">
        <v>57800</v>
      </c>
      <c r="X12" s="13">
        <f t="shared" si="8"/>
        <v>3468</v>
      </c>
    </row>
    <row r="13" spans="1:24" ht="16.2">
      <c r="A13" s="100"/>
      <c r="B13" s="26">
        <v>21009</v>
      </c>
      <c r="C13" s="10">
        <v>1544</v>
      </c>
      <c r="D13" s="22">
        <v>6</v>
      </c>
      <c r="E13" s="14">
        <v>1645</v>
      </c>
      <c r="F13" s="7">
        <v>462</v>
      </c>
      <c r="H13" s="27">
        <f t="shared" si="4"/>
        <v>10</v>
      </c>
      <c r="I13" s="29">
        <v>34800</v>
      </c>
      <c r="J13" s="90">
        <f t="shared" si="5"/>
        <v>1547</v>
      </c>
      <c r="K13" s="89">
        <f t="shared" si="0"/>
        <v>490</v>
      </c>
      <c r="M13" s="27">
        <f t="shared" si="6"/>
        <v>35</v>
      </c>
      <c r="N13" s="29">
        <v>110100</v>
      </c>
      <c r="O13" s="90">
        <f t="shared" si="7"/>
        <v>4895</v>
      </c>
      <c r="P13" s="89">
        <f t="shared" si="1"/>
        <v>1549</v>
      </c>
      <c r="R13" s="31">
        <v>10</v>
      </c>
      <c r="S13" s="32">
        <v>13500</v>
      </c>
      <c r="T13" s="13">
        <f t="shared" si="2"/>
        <v>810</v>
      </c>
      <c r="U13" s="11"/>
      <c r="V13" s="31">
        <v>41</v>
      </c>
      <c r="W13" s="32">
        <v>60800</v>
      </c>
      <c r="X13" s="13">
        <f t="shared" si="8"/>
        <v>3648</v>
      </c>
    </row>
    <row r="14" spans="1:24" ht="16.2">
      <c r="A14" s="100"/>
      <c r="B14" s="26">
        <v>22000</v>
      </c>
      <c r="C14" s="10">
        <v>1617</v>
      </c>
      <c r="D14" s="22">
        <v>6</v>
      </c>
      <c r="E14" s="14">
        <v>1723</v>
      </c>
      <c r="F14" s="7">
        <v>484</v>
      </c>
      <c r="H14" s="27">
        <f t="shared" si="4"/>
        <v>11</v>
      </c>
      <c r="I14" s="29">
        <v>36300</v>
      </c>
      <c r="J14" s="90">
        <f t="shared" si="5"/>
        <v>1614</v>
      </c>
      <c r="K14" s="89">
        <f t="shared" si="0"/>
        <v>511</v>
      </c>
      <c r="M14" s="27">
        <f t="shared" si="6"/>
        <v>36</v>
      </c>
      <c r="N14" s="29">
        <v>115500</v>
      </c>
      <c r="O14" s="90">
        <f t="shared" si="7"/>
        <v>5135</v>
      </c>
      <c r="P14" s="89">
        <f t="shared" si="1"/>
        <v>1625</v>
      </c>
      <c r="R14" s="31">
        <v>11</v>
      </c>
      <c r="S14" s="32">
        <v>15840</v>
      </c>
      <c r="T14" s="13">
        <f t="shared" si="2"/>
        <v>950.4</v>
      </c>
      <c r="U14" s="11"/>
      <c r="V14" s="31">
        <v>42</v>
      </c>
      <c r="W14" s="32">
        <v>63800</v>
      </c>
      <c r="X14" s="13">
        <f t="shared" si="8"/>
        <v>3828</v>
      </c>
    </row>
    <row r="15" spans="1:24" ht="16.2">
      <c r="A15" s="101"/>
      <c r="B15" s="26">
        <v>23100</v>
      </c>
      <c r="C15" s="10">
        <v>1676</v>
      </c>
      <c r="D15" s="22">
        <v>6</v>
      </c>
      <c r="E15" s="14">
        <v>1809</v>
      </c>
      <c r="F15" s="7">
        <v>508</v>
      </c>
      <c r="H15" s="27">
        <f t="shared" si="4"/>
        <v>12</v>
      </c>
      <c r="I15" s="29">
        <v>38200</v>
      </c>
      <c r="J15" s="90">
        <f t="shared" si="5"/>
        <v>1698</v>
      </c>
      <c r="K15" s="89">
        <f t="shared" si="0"/>
        <v>537</v>
      </c>
      <c r="M15" s="27">
        <f t="shared" si="6"/>
        <v>37</v>
      </c>
      <c r="N15" s="29">
        <v>120900</v>
      </c>
      <c r="O15" s="90">
        <f t="shared" si="7"/>
        <v>5375</v>
      </c>
      <c r="P15" s="89">
        <f t="shared" si="1"/>
        <v>1701</v>
      </c>
      <c r="R15" s="31">
        <v>12</v>
      </c>
      <c r="S15" s="32">
        <v>16500</v>
      </c>
      <c r="T15" s="13">
        <f t="shared" si="2"/>
        <v>990</v>
      </c>
      <c r="U15" s="11"/>
      <c r="V15" s="31">
        <v>43</v>
      </c>
      <c r="W15" s="32">
        <v>66800</v>
      </c>
      <c r="X15" s="13">
        <f t="shared" si="8"/>
        <v>4008</v>
      </c>
    </row>
    <row r="16" spans="1:24" ht="16.2">
      <c r="A16" s="27">
        <v>1</v>
      </c>
      <c r="B16" s="26">
        <v>23800</v>
      </c>
      <c r="C16" s="10">
        <v>1676</v>
      </c>
      <c r="D16" s="22">
        <v>5.95</v>
      </c>
      <c r="E16" s="14">
        <v>1864</v>
      </c>
      <c r="F16" s="7">
        <v>524</v>
      </c>
      <c r="H16" s="27">
        <f t="shared" si="4"/>
        <v>13</v>
      </c>
      <c r="I16" s="29">
        <v>40100</v>
      </c>
      <c r="J16" s="90">
        <f t="shared" si="5"/>
        <v>1783</v>
      </c>
      <c r="K16" s="89">
        <f t="shared" si="0"/>
        <v>564</v>
      </c>
      <c r="M16" s="27">
        <f t="shared" si="6"/>
        <v>38</v>
      </c>
      <c r="N16" s="29">
        <v>126300</v>
      </c>
      <c r="O16" s="90">
        <f t="shared" si="7"/>
        <v>5615</v>
      </c>
      <c r="P16" s="89">
        <f t="shared" si="1"/>
        <v>1777</v>
      </c>
      <c r="R16" s="31">
        <v>13</v>
      </c>
      <c r="S16" s="32">
        <v>17280</v>
      </c>
      <c r="T16" s="13">
        <f t="shared" si="2"/>
        <v>1036.8</v>
      </c>
      <c r="U16" s="11"/>
      <c r="V16" s="31">
        <v>44</v>
      </c>
      <c r="W16" s="32">
        <v>69800</v>
      </c>
      <c r="X16" s="13">
        <f t="shared" si="8"/>
        <v>4188</v>
      </c>
    </row>
    <row r="17" spans="1:24" ht="16.2">
      <c r="A17" s="27">
        <v>2</v>
      </c>
      <c r="B17" s="26">
        <v>24000</v>
      </c>
      <c r="C17" s="10">
        <v>1764</v>
      </c>
      <c r="D17" s="22">
        <v>6</v>
      </c>
      <c r="E17" s="14">
        <v>1879</v>
      </c>
      <c r="F17" s="7">
        <v>528</v>
      </c>
      <c r="H17" s="27">
        <f t="shared" si="4"/>
        <v>14</v>
      </c>
      <c r="I17" s="29">
        <v>42000</v>
      </c>
      <c r="J17" s="90">
        <f t="shared" si="5"/>
        <v>1867</v>
      </c>
      <c r="K17" s="89">
        <f t="shared" si="0"/>
        <v>591</v>
      </c>
      <c r="M17" s="27">
        <f t="shared" si="6"/>
        <v>39</v>
      </c>
      <c r="N17" s="29">
        <v>131700</v>
      </c>
      <c r="O17" s="90">
        <f t="shared" si="7"/>
        <v>5856</v>
      </c>
      <c r="P17" s="89">
        <f t="shared" si="1"/>
        <v>1853</v>
      </c>
      <c r="R17" s="31">
        <v>14</v>
      </c>
      <c r="S17" s="32">
        <v>17880</v>
      </c>
      <c r="T17" s="13">
        <f t="shared" si="2"/>
        <v>1072.8</v>
      </c>
      <c r="U17" s="11"/>
      <c r="V17" s="31">
        <v>45</v>
      </c>
      <c r="W17" s="32">
        <v>72800</v>
      </c>
      <c r="X17" s="13">
        <f t="shared" si="8"/>
        <v>4368</v>
      </c>
    </row>
    <row r="18" spans="1:24" ht="16.2">
      <c r="A18" s="33">
        <v>3</v>
      </c>
      <c r="B18" s="26">
        <v>25200</v>
      </c>
      <c r="C18" s="10">
        <v>1852</v>
      </c>
      <c r="D18" s="22">
        <v>7</v>
      </c>
      <c r="E18" s="14">
        <v>1973</v>
      </c>
      <c r="F18" s="7">
        <v>554</v>
      </c>
      <c r="H18" s="27">
        <f t="shared" si="4"/>
        <v>15</v>
      </c>
      <c r="I18" s="29">
        <v>43900</v>
      </c>
      <c r="J18" s="90">
        <f t="shared" si="5"/>
        <v>1952</v>
      </c>
      <c r="K18" s="89">
        <f t="shared" si="0"/>
        <v>618</v>
      </c>
      <c r="M18" s="27">
        <f t="shared" si="6"/>
        <v>40</v>
      </c>
      <c r="N18" s="29">
        <v>137100</v>
      </c>
      <c r="O18" s="90">
        <f t="shared" si="7"/>
        <v>6096</v>
      </c>
      <c r="P18" s="89">
        <f t="shared" si="1"/>
        <v>1929</v>
      </c>
      <c r="R18" s="31">
        <v>15</v>
      </c>
      <c r="S18" s="32">
        <v>19047</v>
      </c>
      <c r="T18" s="13">
        <f t="shared" si="2"/>
        <v>1142.82</v>
      </c>
      <c r="U18" s="11"/>
      <c r="V18" s="31">
        <v>46</v>
      </c>
      <c r="W18" s="32">
        <v>76500</v>
      </c>
      <c r="X18" s="13">
        <f t="shared" si="8"/>
        <v>4590</v>
      </c>
    </row>
    <row r="19" spans="1:24" ht="16.2">
      <c r="A19" s="33">
        <v>4</v>
      </c>
      <c r="B19" s="26">
        <v>26400</v>
      </c>
      <c r="C19" s="10">
        <v>1941</v>
      </c>
      <c r="D19" s="22">
        <v>7</v>
      </c>
      <c r="E19" s="14">
        <v>2067</v>
      </c>
      <c r="F19" s="7">
        <v>581</v>
      </c>
      <c r="H19" s="27">
        <f t="shared" si="4"/>
        <v>16</v>
      </c>
      <c r="I19" s="29">
        <v>45800</v>
      </c>
      <c r="J19" s="90">
        <f t="shared" si="5"/>
        <v>2036</v>
      </c>
      <c r="K19" s="89">
        <f t="shared" si="0"/>
        <v>644</v>
      </c>
      <c r="M19" s="27">
        <f t="shared" si="6"/>
        <v>41</v>
      </c>
      <c r="N19" s="29">
        <v>142500</v>
      </c>
      <c r="O19" s="90">
        <f t="shared" si="7"/>
        <v>6336</v>
      </c>
      <c r="P19" s="89">
        <f t="shared" si="1"/>
        <v>2005</v>
      </c>
      <c r="R19" s="31">
        <v>16</v>
      </c>
      <c r="S19" s="32">
        <v>20008</v>
      </c>
      <c r="T19" s="13">
        <f t="shared" si="2"/>
        <v>1200.48</v>
      </c>
      <c r="U19" s="11"/>
      <c r="V19" s="31">
        <v>47</v>
      </c>
      <c r="W19" s="32">
        <v>80200</v>
      </c>
      <c r="X19" s="13">
        <f t="shared" si="8"/>
        <v>4812</v>
      </c>
    </row>
    <row r="20" spans="1:24" ht="16.2">
      <c r="A20" s="33">
        <v>5</v>
      </c>
      <c r="B20" s="26">
        <v>27600</v>
      </c>
      <c r="C20" s="10">
        <v>2028</v>
      </c>
      <c r="D20" s="22">
        <v>7</v>
      </c>
      <c r="E20" s="14">
        <v>2161</v>
      </c>
      <c r="F20" s="7">
        <v>607</v>
      </c>
      <c r="H20" s="27">
        <f t="shared" si="4"/>
        <v>17</v>
      </c>
      <c r="I20" s="29">
        <v>48200</v>
      </c>
      <c r="J20" s="90">
        <f t="shared" si="5"/>
        <v>2143</v>
      </c>
      <c r="K20" s="89">
        <f t="shared" si="0"/>
        <v>678</v>
      </c>
      <c r="M20" s="27">
        <f t="shared" si="6"/>
        <v>42</v>
      </c>
      <c r="N20" s="29">
        <v>147900</v>
      </c>
      <c r="O20" s="90">
        <f t="shared" si="7"/>
        <v>6576</v>
      </c>
      <c r="P20" s="89">
        <f t="shared" si="1"/>
        <v>2081</v>
      </c>
      <c r="R20" s="31">
        <v>17</v>
      </c>
      <c r="S20" s="32">
        <v>21009</v>
      </c>
      <c r="T20" s="13">
        <f t="shared" si="2"/>
        <v>1260.54</v>
      </c>
      <c r="U20" s="11"/>
      <c r="V20" s="31">
        <v>48</v>
      </c>
      <c r="W20" s="32">
        <v>83900</v>
      </c>
      <c r="X20" s="13">
        <f t="shared" si="8"/>
        <v>5034</v>
      </c>
    </row>
    <row r="21" spans="1:24" ht="16.2">
      <c r="A21" s="33">
        <v>6</v>
      </c>
      <c r="B21" s="26">
        <v>28800</v>
      </c>
      <c r="C21" s="10">
        <v>2117</v>
      </c>
      <c r="D21" s="22">
        <v>8</v>
      </c>
      <c r="E21" s="14">
        <v>2255</v>
      </c>
      <c r="F21" s="7">
        <v>634</v>
      </c>
      <c r="H21" s="27">
        <f t="shared" si="4"/>
        <v>18</v>
      </c>
      <c r="I21" s="29">
        <v>50600</v>
      </c>
      <c r="J21" s="90">
        <f t="shared" si="5"/>
        <v>2250</v>
      </c>
      <c r="K21" s="89">
        <f t="shared" si="0"/>
        <v>712</v>
      </c>
      <c r="M21" s="27">
        <f t="shared" si="6"/>
        <v>43</v>
      </c>
      <c r="N21" s="29">
        <v>150000</v>
      </c>
      <c r="O21" s="90">
        <f t="shared" si="7"/>
        <v>6669</v>
      </c>
      <c r="P21" s="89">
        <f t="shared" si="1"/>
        <v>2111</v>
      </c>
      <c r="R21" s="31">
        <v>18</v>
      </c>
      <c r="S21" s="32">
        <v>22000</v>
      </c>
      <c r="T21" s="13">
        <f t="shared" si="2"/>
        <v>1320</v>
      </c>
      <c r="U21" s="11"/>
      <c r="V21" s="31">
        <v>49</v>
      </c>
      <c r="W21" s="32">
        <v>87600</v>
      </c>
      <c r="X21" s="13">
        <f t="shared" si="8"/>
        <v>5256</v>
      </c>
    </row>
    <row r="22" spans="1:24" ht="16.2">
      <c r="A22" s="33">
        <v>7</v>
      </c>
      <c r="B22" s="26">
        <v>30300</v>
      </c>
      <c r="C22" s="10">
        <v>2227</v>
      </c>
      <c r="D22" s="22">
        <v>8</v>
      </c>
      <c r="E22" s="14">
        <v>2372</v>
      </c>
      <c r="F22" s="7">
        <v>667</v>
      </c>
      <c r="H22" s="27">
        <f t="shared" si="4"/>
        <v>19</v>
      </c>
      <c r="I22" s="29">
        <v>53000</v>
      </c>
      <c r="J22" s="90">
        <f t="shared" si="5"/>
        <v>2356</v>
      </c>
      <c r="K22" s="89">
        <f t="shared" si="0"/>
        <v>746</v>
      </c>
      <c r="M22" s="27">
        <f t="shared" si="6"/>
        <v>44</v>
      </c>
      <c r="N22" s="29">
        <v>156400</v>
      </c>
      <c r="O22" s="90">
        <f t="shared" si="7"/>
        <v>6954</v>
      </c>
      <c r="P22" s="89">
        <f t="shared" si="1"/>
        <v>2201</v>
      </c>
      <c r="R22" s="31">
        <v>19</v>
      </c>
      <c r="S22" s="32">
        <v>23100</v>
      </c>
      <c r="T22" s="13">
        <f t="shared" si="2"/>
        <v>1386</v>
      </c>
      <c r="U22" s="11"/>
      <c r="V22" s="31">
        <v>50</v>
      </c>
      <c r="W22" s="32">
        <v>92100</v>
      </c>
      <c r="X22" s="13">
        <f t="shared" si="8"/>
        <v>5526</v>
      </c>
    </row>
    <row r="23" spans="1:24" ht="16.2">
      <c r="A23" s="33">
        <v>8</v>
      </c>
      <c r="B23" s="26">
        <v>31800</v>
      </c>
      <c r="C23" s="10">
        <v>2338</v>
      </c>
      <c r="D23" s="22">
        <v>8</v>
      </c>
      <c r="E23" s="14">
        <v>2490</v>
      </c>
      <c r="F23" s="7">
        <v>700</v>
      </c>
      <c r="H23" s="27">
        <f t="shared" si="4"/>
        <v>20</v>
      </c>
      <c r="I23" s="29">
        <v>55400</v>
      </c>
      <c r="J23" s="90">
        <f t="shared" si="5"/>
        <v>2463</v>
      </c>
      <c r="K23" s="89">
        <f t="shared" si="0"/>
        <v>779</v>
      </c>
      <c r="M23" s="27">
        <f t="shared" si="6"/>
        <v>45</v>
      </c>
      <c r="N23" s="29">
        <v>162800</v>
      </c>
      <c r="O23" s="90">
        <f t="shared" si="7"/>
        <v>7238</v>
      </c>
      <c r="P23" s="89">
        <f t="shared" si="1"/>
        <v>2291</v>
      </c>
      <c r="R23" s="31">
        <v>20</v>
      </c>
      <c r="S23" s="32">
        <v>23800</v>
      </c>
      <c r="T23" s="13">
        <f t="shared" si="2"/>
        <v>1428</v>
      </c>
      <c r="U23" s="11"/>
      <c r="V23" s="31">
        <v>51</v>
      </c>
      <c r="W23" s="32">
        <v>96600</v>
      </c>
      <c r="X23" s="13">
        <f t="shared" si="8"/>
        <v>5796</v>
      </c>
    </row>
    <row r="24" spans="1:24" ht="16.2">
      <c r="A24" s="33">
        <v>9</v>
      </c>
      <c r="B24" s="26">
        <v>33300</v>
      </c>
      <c r="C24" s="10">
        <v>2447</v>
      </c>
      <c r="D24" s="22">
        <v>9</v>
      </c>
      <c r="E24" s="14">
        <v>2607</v>
      </c>
      <c r="F24" s="7">
        <v>733</v>
      </c>
      <c r="H24" s="27">
        <f t="shared" si="4"/>
        <v>21</v>
      </c>
      <c r="I24" s="29">
        <v>57800</v>
      </c>
      <c r="J24" s="90">
        <f t="shared" si="5"/>
        <v>2570</v>
      </c>
      <c r="K24" s="89">
        <f t="shared" si="0"/>
        <v>813</v>
      </c>
      <c r="M24" s="27">
        <f t="shared" si="6"/>
        <v>46</v>
      </c>
      <c r="N24" s="29">
        <v>169200</v>
      </c>
      <c r="O24" s="90">
        <f t="shared" si="7"/>
        <v>7523</v>
      </c>
      <c r="P24" s="89">
        <f t="shared" si="1"/>
        <v>2381</v>
      </c>
      <c r="R24" s="31">
        <v>21</v>
      </c>
      <c r="S24" s="32">
        <v>24000</v>
      </c>
      <c r="T24" s="13">
        <f t="shared" si="2"/>
        <v>1440</v>
      </c>
      <c r="U24" s="11"/>
      <c r="V24" s="31">
        <v>52</v>
      </c>
      <c r="W24" s="32">
        <v>101100</v>
      </c>
      <c r="X24" s="13">
        <f t="shared" si="8"/>
        <v>6066</v>
      </c>
    </row>
    <row r="25" spans="1:24" ht="16.2">
      <c r="A25" s="33">
        <v>10</v>
      </c>
      <c r="B25" s="26">
        <v>34800</v>
      </c>
      <c r="C25" s="10">
        <v>2558</v>
      </c>
      <c r="D25" s="22">
        <v>9</v>
      </c>
      <c r="E25" s="14">
        <v>2725</v>
      </c>
      <c r="F25" s="7">
        <v>766</v>
      </c>
      <c r="H25" s="27">
        <f t="shared" si="4"/>
        <v>22</v>
      </c>
      <c r="I25" s="29">
        <v>60800</v>
      </c>
      <c r="J25" s="90">
        <f t="shared" si="5"/>
        <v>2703</v>
      </c>
      <c r="K25" s="89">
        <f t="shared" si="0"/>
        <v>855</v>
      </c>
      <c r="M25" s="27">
        <f t="shared" si="6"/>
        <v>47</v>
      </c>
      <c r="N25" s="29">
        <v>175600</v>
      </c>
      <c r="O25" s="90">
        <f t="shared" si="7"/>
        <v>7807</v>
      </c>
      <c r="P25" s="89">
        <f t="shared" si="1"/>
        <v>2471</v>
      </c>
      <c r="R25" s="31">
        <v>22</v>
      </c>
      <c r="S25" s="32">
        <v>25200</v>
      </c>
      <c r="T25" s="13">
        <f t="shared" si="2"/>
        <v>1512</v>
      </c>
      <c r="U25" s="11"/>
      <c r="V25" s="31">
        <v>53</v>
      </c>
      <c r="W25" s="32">
        <v>105600</v>
      </c>
      <c r="X25" s="13">
        <f t="shared" si="8"/>
        <v>6336</v>
      </c>
    </row>
    <row r="26" spans="1:24" ht="16.2">
      <c r="A26" s="33">
        <v>11</v>
      </c>
      <c r="B26" s="26">
        <v>36300</v>
      </c>
      <c r="C26" s="10">
        <v>2668</v>
      </c>
      <c r="D26" s="22">
        <v>10</v>
      </c>
      <c r="E26" s="14">
        <v>2842</v>
      </c>
      <c r="F26" s="7">
        <v>799</v>
      </c>
      <c r="H26" s="27">
        <f t="shared" si="4"/>
        <v>23</v>
      </c>
      <c r="I26" s="29">
        <v>63800</v>
      </c>
      <c r="J26" s="90">
        <f t="shared" si="5"/>
        <v>2837</v>
      </c>
      <c r="K26" s="89">
        <f t="shared" si="0"/>
        <v>898</v>
      </c>
      <c r="M26" s="27">
        <f t="shared" si="6"/>
        <v>48</v>
      </c>
      <c r="N26" s="29">
        <v>182000</v>
      </c>
      <c r="O26" s="90">
        <f t="shared" si="7"/>
        <v>8092</v>
      </c>
      <c r="P26" s="89">
        <f t="shared" si="1"/>
        <v>2561</v>
      </c>
      <c r="R26" s="31">
        <v>23</v>
      </c>
      <c r="S26" s="32">
        <v>26400</v>
      </c>
      <c r="T26" s="13">
        <f t="shared" si="2"/>
        <v>1584</v>
      </c>
      <c r="U26" s="11"/>
      <c r="V26" s="31">
        <v>54</v>
      </c>
      <c r="W26" s="32">
        <v>110100</v>
      </c>
      <c r="X26" s="13">
        <f t="shared" si="8"/>
        <v>6606</v>
      </c>
    </row>
    <row r="27" spans="1:24" ht="16.2">
      <c r="A27" s="33">
        <v>12</v>
      </c>
      <c r="B27" s="26">
        <v>38200</v>
      </c>
      <c r="C27" s="10">
        <v>2807</v>
      </c>
      <c r="D27" s="22">
        <v>10</v>
      </c>
      <c r="E27" s="14">
        <v>2991</v>
      </c>
      <c r="F27" s="7">
        <v>840</v>
      </c>
      <c r="H27" s="27">
        <f t="shared" si="4"/>
        <v>24</v>
      </c>
      <c r="I27" s="29">
        <v>66800</v>
      </c>
      <c r="J27" s="90">
        <f t="shared" si="5"/>
        <v>2970</v>
      </c>
      <c r="K27" s="89">
        <f t="shared" si="0"/>
        <v>940</v>
      </c>
      <c r="R27" s="31">
        <v>24</v>
      </c>
      <c r="S27" s="32">
        <v>27600</v>
      </c>
      <c r="T27" s="13">
        <f t="shared" si="2"/>
        <v>1656</v>
      </c>
      <c r="U27" s="11"/>
      <c r="V27" s="31">
        <v>55</v>
      </c>
      <c r="W27" s="32">
        <v>115500</v>
      </c>
      <c r="X27" s="13">
        <f t="shared" si="8"/>
        <v>6930</v>
      </c>
    </row>
    <row r="28" spans="1:24" ht="16.2">
      <c r="A28" s="33">
        <v>13</v>
      </c>
      <c r="B28" s="26">
        <v>40100</v>
      </c>
      <c r="C28" s="10">
        <v>2948</v>
      </c>
      <c r="D28" s="22">
        <v>11</v>
      </c>
      <c r="E28" s="14">
        <v>3140</v>
      </c>
      <c r="F28" s="7">
        <v>882</v>
      </c>
      <c r="H28" s="27">
        <f t="shared" si="4"/>
        <v>25</v>
      </c>
      <c r="I28" s="29">
        <v>69800</v>
      </c>
      <c r="J28" s="90">
        <f t="shared" si="5"/>
        <v>3103</v>
      </c>
      <c r="K28" s="89">
        <f t="shared" si="0"/>
        <v>982</v>
      </c>
      <c r="R28" s="31">
        <v>25</v>
      </c>
      <c r="S28" s="32">
        <v>28800</v>
      </c>
      <c r="T28" s="13">
        <f t="shared" si="2"/>
        <v>1728</v>
      </c>
      <c r="U28" s="11"/>
      <c r="V28" s="31">
        <v>56</v>
      </c>
      <c r="W28" s="32">
        <v>120900</v>
      </c>
      <c r="X28" s="13">
        <f t="shared" si="8"/>
        <v>7254</v>
      </c>
    </row>
    <row r="29" spans="1:24" ht="16.2">
      <c r="A29" s="33">
        <v>14</v>
      </c>
      <c r="B29" s="26">
        <v>42000</v>
      </c>
      <c r="C29" s="10">
        <v>3087</v>
      </c>
      <c r="D29" s="22">
        <v>11</v>
      </c>
      <c r="E29" s="14">
        <v>3289</v>
      </c>
      <c r="F29" s="7">
        <v>924</v>
      </c>
      <c r="R29" s="31">
        <v>26</v>
      </c>
      <c r="S29" s="32">
        <v>30300</v>
      </c>
      <c r="T29" s="13">
        <f t="shared" ref="T29:T34" si="9">S29*6%</f>
        <v>1818</v>
      </c>
      <c r="U29" s="11"/>
      <c r="V29" s="31">
        <v>57</v>
      </c>
      <c r="W29" s="32">
        <v>126300</v>
      </c>
      <c r="X29" s="13">
        <f t="shared" si="8"/>
        <v>7578</v>
      </c>
    </row>
    <row r="30" spans="1:24" ht="16.2">
      <c r="A30" s="33">
        <v>15</v>
      </c>
      <c r="B30" s="26">
        <v>43900</v>
      </c>
      <c r="C30" s="10">
        <v>3226</v>
      </c>
      <c r="D30" s="22">
        <v>11</v>
      </c>
      <c r="E30" s="14">
        <v>3437</v>
      </c>
      <c r="F30" s="7">
        <v>966</v>
      </c>
      <c r="R30" s="31">
        <v>27</v>
      </c>
      <c r="S30" s="32">
        <v>31800</v>
      </c>
      <c r="T30" s="13">
        <f t="shared" si="9"/>
        <v>1908</v>
      </c>
      <c r="U30" s="11"/>
      <c r="V30" s="31">
        <v>58</v>
      </c>
      <c r="W30" s="32">
        <v>131700</v>
      </c>
      <c r="X30" s="13">
        <f t="shared" si="8"/>
        <v>7902</v>
      </c>
    </row>
    <row r="31" spans="1:24" ht="16.2">
      <c r="A31" s="33">
        <v>16</v>
      </c>
      <c r="B31" s="26">
        <v>45800</v>
      </c>
      <c r="C31" s="10">
        <v>3367</v>
      </c>
      <c r="D31" s="22">
        <v>12</v>
      </c>
      <c r="E31" s="14">
        <v>3587</v>
      </c>
      <c r="F31" s="7">
        <v>1008</v>
      </c>
      <c r="R31" s="31">
        <v>28</v>
      </c>
      <c r="S31" s="32">
        <v>33300</v>
      </c>
      <c r="T31" s="13">
        <f t="shared" si="9"/>
        <v>1998</v>
      </c>
      <c r="U31" s="11"/>
      <c r="V31" s="31">
        <v>59</v>
      </c>
      <c r="W31" s="32">
        <v>137100</v>
      </c>
      <c r="X31" s="13">
        <f t="shared" si="8"/>
        <v>8226</v>
      </c>
    </row>
    <row r="32" spans="1:24" ht="16.2">
      <c r="R32" s="31">
        <v>29</v>
      </c>
      <c r="S32" s="32">
        <v>34800</v>
      </c>
      <c r="T32" s="13">
        <f t="shared" si="9"/>
        <v>2088</v>
      </c>
      <c r="U32" s="11"/>
      <c r="V32" s="31">
        <v>60</v>
      </c>
      <c r="W32" s="32">
        <v>142500</v>
      </c>
      <c r="X32" s="13">
        <f t="shared" si="8"/>
        <v>8550</v>
      </c>
    </row>
    <row r="33" spans="18:24" ht="16.2">
      <c r="R33" s="31">
        <v>30</v>
      </c>
      <c r="S33" s="32">
        <v>36300</v>
      </c>
      <c r="T33" s="13">
        <f t="shared" si="9"/>
        <v>2178</v>
      </c>
      <c r="U33" s="11"/>
      <c r="V33" s="31">
        <v>61</v>
      </c>
      <c r="W33" s="32">
        <v>147900</v>
      </c>
      <c r="X33" s="13">
        <f t="shared" si="8"/>
        <v>8874</v>
      </c>
    </row>
    <row r="34" spans="18:24" ht="16.2">
      <c r="R34" s="31">
        <v>31</v>
      </c>
      <c r="S34" s="32">
        <v>38200</v>
      </c>
      <c r="T34" s="13">
        <f t="shared" si="9"/>
        <v>2292</v>
      </c>
      <c r="U34" s="11"/>
      <c r="V34" s="31">
        <v>62</v>
      </c>
      <c r="W34" s="32">
        <v>150000</v>
      </c>
      <c r="X34" s="13">
        <f t="shared" si="8"/>
        <v>9000</v>
      </c>
    </row>
  </sheetData>
  <mergeCells count="5">
    <mergeCell ref="A1:P1"/>
    <mergeCell ref="R2:X2"/>
    <mergeCell ref="A2:F2"/>
    <mergeCell ref="H2:P2"/>
    <mergeCell ref="A4:A15"/>
  </mergeCells>
  <phoneticPr fontId="2" type="noConversion"/>
  <pageMargins left="0.41" right="0.17" top="0.36" bottom="0.3" header="0.24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D15" sqref="D15:F15"/>
    </sheetView>
  </sheetViews>
  <sheetFormatPr defaultRowHeight="15.6"/>
  <cols>
    <col min="1" max="1" width="9" style="6"/>
    <col min="2" max="2" width="7.5" style="9" bestFit="1" customWidth="1"/>
    <col min="3" max="3" width="9" style="9"/>
    <col min="4" max="4" width="9.5" style="9" bestFit="1" customWidth="1"/>
    <col min="5" max="5" width="9" style="6"/>
    <col min="10" max="10" width="9" customWidth="1"/>
  </cols>
  <sheetData>
    <row r="1" spans="1:6" ht="16.8" thickBot="1">
      <c r="B1" s="8"/>
      <c r="C1" s="8" t="s">
        <v>32</v>
      </c>
      <c r="D1" s="8"/>
    </row>
    <row r="2" spans="1:6" ht="16.8" thickBot="1">
      <c r="A2" s="96" t="s">
        <v>6</v>
      </c>
      <c r="B2" s="97"/>
      <c r="C2" s="97"/>
      <c r="D2" s="97"/>
      <c r="E2" s="97"/>
      <c r="F2" s="98"/>
    </row>
    <row r="3" spans="1:6" ht="16.2">
      <c r="A3" s="24" t="s">
        <v>3</v>
      </c>
      <c r="B3" s="25" t="s">
        <v>0</v>
      </c>
      <c r="C3" s="16" t="s">
        <v>2</v>
      </c>
      <c r="D3" s="21" t="s">
        <v>1</v>
      </c>
      <c r="E3" s="15" t="s">
        <v>8</v>
      </c>
      <c r="F3" s="17" t="s">
        <v>11</v>
      </c>
    </row>
    <row r="4" spans="1:6" ht="16.2">
      <c r="A4" s="99" t="s">
        <v>5</v>
      </c>
      <c r="B4" s="26">
        <v>11100</v>
      </c>
      <c r="C4" s="10">
        <v>816</v>
      </c>
      <c r="D4" s="22">
        <f>B4*0.00025</f>
        <v>2.7749999999999999</v>
      </c>
      <c r="E4" s="14">
        <v>869</v>
      </c>
      <c r="F4" s="7">
        <v>244</v>
      </c>
    </row>
    <row r="5" spans="1:6" ht="16.2">
      <c r="A5" s="102"/>
      <c r="B5" s="26">
        <v>12540</v>
      </c>
      <c r="C5" s="10">
        <v>922</v>
      </c>
      <c r="D5" s="22">
        <f t="shared" ref="D5:D31" si="0">B5*0.00025</f>
        <v>3.1350000000000002</v>
      </c>
      <c r="E5" s="14">
        <v>982</v>
      </c>
      <c r="F5" s="7">
        <v>276</v>
      </c>
    </row>
    <row r="6" spans="1:6" ht="16.2">
      <c r="A6" s="102"/>
      <c r="B6" s="26">
        <v>13500</v>
      </c>
      <c r="C6" s="10">
        <v>993</v>
      </c>
      <c r="D6" s="22">
        <f t="shared" si="0"/>
        <v>3.375</v>
      </c>
      <c r="E6" s="14">
        <v>1058</v>
      </c>
      <c r="F6" s="7">
        <v>297</v>
      </c>
    </row>
    <row r="7" spans="1:6" ht="16.2">
      <c r="A7" s="102"/>
      <c r="B7" s="26">
        <v>15840</v>
      </c>
      <c r="C7" s="10">
        <v>1164</v>
      </c>
      <c r="D7" s="22">
        <f t="shared" si="0"/>
        <v>3.96</v>
      </c>
      <c r="E7" s="14">
        <v>1241</v>
      </c>
      <c r="F7" s="7">
        <v>349</v>
      </c>
    </row>
    <row r="8" spans="1:6" ht="16.2">
      <c r="A8" s="102"/>
      <c r="B8" s="26">
        <v>16500</v>
      </c>
      <c r="C8" s="10">
        <v>1213</v>
      </c>
      <c r="D8" s="22">
        <f t="shared" si="0"/>
        <v>4.125</v>
      </c>
      <c r="E8" s="14">
        <v>1292</v>
      </c>
      <c r="F8" s="7">
        <v>363</v>
      </c>
    </row>
    <row r="9" spans="1:6" ht="16.2">
      <c r="A9" s="102"/>
      <c r="B9" s="26">
        <v>17280</v>
      </c>
      <c r="C9" s="10">
        <v>1270</v>
      </c>
      <c r="D9" s="22">
        <f t="shared" si="0"/>
        <v>4.32</v>
      </c>
      <c r="E9" s="14">
        <v>1353</v>
      </c>
      <c r="F9" s="7">
        <v>381</v>
      </c>
    </row>
    <row r="10" spans="1:6" ht="16.2">
      <c r="A10" s="102"/>
      <c r="B10" s="26">
        <v>17880</v>
      </c>
      <c r="C10" s="10">
        <v>1314</v>
      </c>
      <c r="D10" s="22">
        <f t="shared" si="0"/>
        <v>4.47</v>
      </c>
      <c r="E10" s="14">
        <v>1400</v>
      </c>
      <c r="F10" s="7">
        <v>394</v>
      </c>
    </row>
    <row r="11" spans="1:6" ht="16.2">
      <c r="A11" s="102"/>
      <c r="B11" s="26">
        <v>19047</v>
      </c>
      <c r="C11" s="10">
        <v>1400</v>
      </c>
      <c r="D11" s="22">
        <f t="shared" si="0"/>
        <v>4.7617500000000001</v>
      </c>
      <c r="E11" s="14">
        <v>1491</v>
      </c>
      <c r="F11" s="7">
        <v>419</v>
      </c>
    </row>
    <row r="12" spans="1:6" ht="16.2">
      <c r="A12" s="102"/>
      <c r="B12" s="26">
        <v>20008</v>
      </c>
      <c r="C12" s="10">
        <v>1471</v>
      </c>
      <c r="D12" s="22">
        <f t="shared" si="0"/>
        <v>5.0019999999999998</v>
      </c>
      <c r="E12" s="14">
        <v>1567</v>
      </c>
      <c r="F12" s="7">
        <v>440</v>
      </c>
    </row>
    <row r="13" spans="1:6" ht="16.2">
      <c r="A13" s="102"/>
      <c r="B13" s="26">
        <v>21009</v>
      </c>
      <c r="C13" s="10">
        <v>1544</v>
      </c>
      <c r="D13" s="22">
        <f t="shared" si="0"/>
        <v>5.2522500000000001</v>
      </c>
      <c r="E13" s="14">
        <v>1645</v>
      </c>
      <c r="F13" s="7">
        <v>462</v>
      </c>
    </row>
    <row r="14" spans="1:6" ht="16.2">
      <c r="A14" s="103"/>
      <c r="B14" s="26">
        <v>23100</v>
      </c>
      <c r="C14" s="10">
        <v>1617</v>
      </c>
      <c r="D14" s="22">
        <f t="shared" si="0"/>
        <v>5.7750000000000004</v>
      </c>
      <c r="E14" s="14">
        <v>1723</v>
      </c>
      <c r="F14" s="7">
        <v>484</v>
      </c>
    </row>
    <row r="15" spans="1:6" ht="16.2">
      <c r="A15" s="41">
        <v>1</v>
      </c>
      <c r="B15" s="26">
        <v>23800</v>
      </c>
      <c r="C15" s="49"/>
      <c r="D15" s="22">
        <f t="shared" si="0"/>
        <v>5.95</v>
      </c>
      <c r="E15" s="14">
        <v>1864</v>
      </c>
      <c r="F15" s="7">
        <v>524</v>
      </c>
    </row>
    <row r="16" spans="1:6" ht="16.2">
      <c r="A16" s="27">
        <v>2</v>
      </c>
      <c r="B16" s="26">
        <v>22800</v>
      </c>
      <c r="C16" s="10">
        <v>1676</v>
      </c>
      <c r="D16" s="22">
        <f t="shared" si="0"/>
        <v>5.7</v>
      </c>
      <c r="E16" s="14">
        <v>1809</v>
      </c>
      <c r="F16" s="7">
        <v>508</v>
      </c>
    </row>
    <row r="17" spans="1:6" ht="16.2">
      <c r="A17" s="27">
        <v>3</v>
      </c>
      <c r="B17" s="26">
        <v>24000</v>
      </c>
      <c r="C17" s="10">
        <v>1764</v>
      </c>
      <c r="D17" s="22">
        <f t="shared" si="0"/>
        <v>6</v>
      </c>
      <c r="E17" s="14">
        <v>1879</v>
      </c>
      <c r="F17" s="7">
        <v>528</v>
      </c>
    </row>
    <row r="18" spans="1:6" ht="16.2">
      <c r="A18" s="27">
        <v>4</v>
      </c>
      <c r="B18" s="26">
        <v>25200</v>
      </c>
      <c r="C18" s="10">
        <v>1852</v>
      </c>
      <c r="D18" s="22">
        <f t="shared" si="0"/>
        <v>6.3</v>
      </c>
      <c r="E18" s="14">
        <v>1973</v>
      </c>
      <c r="F18" s="7">
        <v>554</v>
      </c>
    </row>
    <row r="19" spans="1:6" ht="16.2">
      <c r="A19" s="27">
        <v>5</v>
      </c>
      <c r="B19" s="26">
        <v>26400</v>
      </c>
      <c r="C19" s="10">
        <v>1941</v>
      </c>
      <c r="D19" s="22">
        <f t="shared" si="0"/>
        <v>6.6000000000000005</v>
      </c>
      <c r="E19" s="14">
        <v>2067</v>
      </c>
      <c r="F19" s="7">
        <v>581</v>
      </c>
    </row>
    <row r="20" spans="1:6" ht="16.2">
      <c r="A20" s="27">
        <v>6</v>
      </c>
      <c r="B20" s="26">
        <v>27600</v>
      </c>
      <c r="C20" s="10">
        <v>2028</v>
      </c>
      <c r="D20" s="22">
        <f t="shared" si="0"/>
        <v>6.9</v>
      </c>
      <c r="E20" s="14">
        <v>2161</v>
      </c>
      <c r="F20" s="7">
        <v>607</v>
      </c>
    </row>
    <row r="21" spans="1:6" ht="16.2">
      <c r="A21" s="27">
        <v>7</v>
      </c>
      <c r="B21" s="26">
        <v>28800</v>
      </c>
      <c r="C21" s="10">
        <v>2117</v>
      </c>
      <c r="D21" s="22">
        <f t="shared" si="0"/>
        <v>7.2</v>
      </c>
      <c r="E21" s="14">
        <v>2255</v>
      </c>
      <c r="F21" s="7">
        <v>634</v>
      </c>
    </row>
    <row r="22" spans="1:6" ht="16.2">
      <c r="A22" s="27">
        <v>8</v>
      </c>
      <c r="B22" s="26">
        <v>30300</v>
      </c>
      <c r="C22" s="10">
        <v>2227</v>
      </c>
      <c r="D22" s="22">
        <f t="shared" si="0"/>
        <v>7.5750000000000002</v>
      </c>
      <c r="E22" s="14">
        <v>2372</v>
      </c>
      <c r="F22" s="7">
        <v>667</v>
      </c>
    </row>
    <row r="23" spans="1:6" ht="16.2">
      <c r="A23" s="27">
        <v>9</v>
      </c>
      <c r="B23" s="26">
        <v>31800</v>
      </c>
      <c r="C23" s="10">
        <v>2338</v>
      </c>
      <c r="D23" s="22">
        <f t="shared" si="0"/>
        <v>7.95</v>
      </c>
      <c r="E23" s="14">
        <v>2490</v>
      </c>
      <c r="F23" s="7">
        <v>700</v>
      </c>
    </row>
    <row r="24" spans="1:6" ht="16.2">
      <c r="A24" s="27">
        <v>10</v>
      </c>
      <c r="B24" s="26">
        <v>33300</v>
      </c>
      <c r="C24" s="10">
        <v>2447</v>
      </c>
      <c r="D24" s="22">
        <f t="shared" si="0"/>
        <v>8.3249999999999993</v>
      </c>
      <c r="E24" s="14">
        <v>2607</v>
      </c>
      <c r="F24" s="7">
        <v>733</v>
      </c>
    </row>
    <row r="25" spans="1:6" ht="16.2">
      <c r="A25" s="27">
        <v>11</v>
      </c>
      <c r="B25" s="26">
        <v>34800</v>
      </c>
      <c r="C25" s="10">
        <v>2558</v>
      </c>
      <c r="D25" s="22">
        <f t="shared" si="0"/>
        <v>8.7000000000000011</v>
      </c>
      <c r="E25" s="14">
        <v>2725</v>
      </c>
      <c r="F25" s="7">
        <v>766</v>
      </c>
    </row>
    <row r="26" spans="1:6" ht="16.2">
      <c r="A26" s="27">
        <v>12</v>
      </c>
      <c r="B26" s="26">
        <v>36300</v>
      </c>
      <c r="C26" s="10">
        <v>2668</v>
      </c>
      <c r="D26" s="22">
        <f t="shared" si="0"/>
        <v>9.0750000000000011</v>
      </c>
      <c r="E26" s="14">
        <v>2842</v>
      </c>
      <c r="F26" s="7">
        <v>799</v>
      </c>
    </row>
    <row r="27" spans="1:6" ht="16.2">
      <c r="A27" s="27">
        <v>13</v>
      </c>
      <c r="B27" s="26">
        <v>38200</v>
      </c>
      <c r="C27" s="10">
        <v>2807</v>
      </c>
      <c r="D27" s="22">
        <f t="shared" si="0"/>
        <v>9.5500000000000007</v>
      </c>
      <c r="E27" s="14">
        <v>2991</v>
      </c>
      <c r="F27" s="7">
        <v>840</v>
      </c>
    </row>
    <row r="28" spans="1:6" ht="16.2">
      <c r="A28" s="27">
        <v>14</v>
      </c>
      <c r="B28" s="26">
        <v>40100</v>
      </c>
      <c r="C28" s="10">
        <v>2948</v>
      </c>
      <c r="D28" s="22">
        <f t="shared" si="0"/>
        <v>10.025</v>
      </c>
      <c r="E28" s="14">
        <v>3140</v>
      </c>
      <c r="F28" s="7">
        <v>882</v>
      </c>
    </row>
    <row r="29" spans="1:6" ht="16.2">
      <c r="A29" s="27">
        <v>15</v>
      </c>
      <c r="B29" s="26">
        <v>42000</v>
      </c>
      <c r="C29" s="10">
        <v>3087</v>
      </c>
      <c r="D29" s="22">
        <f t="shared" si="0"/>
        <v>10.5</v>
      </c>
      <c r="E29" s="14">
        <v>3289</v>
      </c>
      <c r="F29" s="7">
        <v>924</v>
      </c>
    </row>
    <row r="30" spans="1:6" ht="16.2">
      <c r="A30" s="27">
        <v>16</v>
      </c>
      <c r="B30" s="26">
        <v>43900</v>
      </c>
      <c r="C30" s="10">
        <v>3226</v>
      </c>
      <c r="D30" s="22">
        <f t="shared" si="0"/>
        <v>10.975</v>
      </c>
      <c r="E30" s="14">
        <v>3437</v>
      </c>
      <c r="F30" s="7">
        <v>966</v>
      </c>
    </row>
    <row r="31" spans="1:6" ht="16.2">
      <c r="A31" s="27">
        <v>17</v>
      </c>
      <c r="B31" s="26">
        <v>45800</v>
      </c>
      <c r="C31" s="10">
        <v>3367</v>
      </c>
      <c r="D31" s="22">
        <f t="shared" si="0"/>
        <v>11.450000000000001</v>
      </c>
      <c r="E31" s="14">
        <v>3587</v>
      </c>
      <c r="F31" s="7">
        <v>1008</v>
      </c>
    </row>
  </sheetData>
  <mergeCells count="2">
    <mergeCell ref="A2:F2"/>
    <mergeCell ref="A4:A1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6" workbookViewId="0">
      <selection activeCell="E3" sqref="E3:E33"/>
    </sheetView>
  </sheetViews>
  <sheetFormatPr defaultRowHeight="15.6"/>
  <cols>
    <col min="1" max="1" width="4.69921875" style="5" bestFit="1" customWidth="1"/>
    <col min="2" max="2" width="8.8984375" style="6" customWidth="1"/>
    <col min="3" max="3" width="12.69921875" style="5" bestFit="1" customWidth="1"/>
    <col min="4" max="4" width="4.3984375" style="5" customWidth="1"/>
    <col min="5" max="5" width="4.69921875" bestFit="1" customWidth="1"/>
    <col min="7" max="7" width="12.69921875" bestFit="1" customWidth="1"/>
  </cols>
  <sheetData>
    <row r="1" spans="1:7" ht="16.8" thickBot="1">
      <c r="A1" s="93" t="s">
        <v>12</v>
      </c>
      <c r="B1" s="94"/>
      <c r="C1" s="94"/>
      <c r="D1" s="94"/>
      <c r="E1" s="94"/>
      <c r="F1" s="94"/>
      <c r="G1" s="95"/>
    </row>
    <row r="2" spans="1:7" ht="16.2">
      <c r="A2" s="24" t="s">
        <v>3</v>
      </c>
      <c r="B2" s="30" t="s">
        <v>0</v>
      </c>
      <c r="C2" s="15" t="s">
        <v>8</v>
      </c>
      <c r="D2" s="12"/>
      <c r="E2" s="24" t="s">
        <v>3</v>
      </c>
      <c r="F2" s="30" t="s">
        <v>0</v>
      </c>
      <c r="G2" s="15" t="s">
        <v>8</v>
      </c>
    </row>
    <row r="3" spans="1:7" ht="16.2">
      <c r="A3" s="31">
        <v>1</v>
      </c>
      <c r="B3" s="32">
        <v>1500</v>
      </c>
      <c r="C3" s="13">
        <f t="shared" ref="C3:C22" si="0">B3*6%</f>
        <v>90</v>
      </c>
      <c r="D3" s="11"/>
      <c r="E3" s="31">
        <v>32</v>
      </c>
      <c r="F3" s="32">
        <v>40100</v>
      </c>
      <c r="G3" s="13">
        <f t="shared" ref="G3" si="1">F3*6%</f>
        <v>2406</v>
      </c>
    </row>
    <row r="4" spans="1:7" ht="16.2">
      <c r="A4" s="31">
        <v>2</v>
      </c>
      <c r="B4" s="32">
        <v>3000</v>
      </c>
      <c r="C4" s="13">
        <f t="shared" si="0"/>
        <v>180</v>
      </c>
      <c r="D4" s="11"/>
      <c r="E4" s="31">
        <v>33</v>
      </c>
      <c r="F4" s="32">
        <v>42000</v>
      </c>
      <c r="G4" s="13">
        <f>F4*6%</f>
        <v>2520</v>
      </c>
    </row>
    <row r="5" spans="1:7" ht="16.2">
      <c r="A5" s="31">
        <v>3</v>
      </c>
      <c r="B5" s="32">
        <v>4500</v>
      </c>
      <c r="C5" s="13">
        <f t="shared" si="0"/>
        <v>270</v>
      </c>
      <c r="D5" s="11"/>
      <c r="E5" s="31">
        <v>34</v>
      </c>
      <c r="F5" s="32">
        <v>43900</v>
      </c>
      <c r="G5" s="13">
        <f>F5*6%</f>
        <v>2634</v>
      </c>
    </row>
    <row r="6" spans="1:7" ht="16.2">
      <c r="A6" s="31">
        <v>4</v>
      </c>
      <c r="B6" s="32">
        <v>6000</v>
      </c>
      <c r="C6" s="13">
        <f t="shared" si="0"/>
        <v>360</v>
      </c>
      <c r="D6" s="11"/>
      <c r="E6" s="31">
        <v>35</v>
      </c>
      <c r="F6" s="32">
        <v>45800</v>
      </c>
      <c r="G6" s="13">
        <f>F6*6%</f>
        <v>2748</v>
      </c>
    </row>
    <row r="7" spans="1:7" ht="16.2">
      <c r="A7" s="31">
        <v>5</v>
      </c>
      <c r="B7" s="32">
        <v>7500</v>
      </c>
      <c r="C7" s="13">
        <f t="shared" si="0"/>
        <v>450</v>
      </c>
      <c r="D7" s="11"/>
      <c r="E7" s="31">
        <v>36</v>
      </c>
      <c r="F7" s="32">
        <v>48200</v>
      </c>
      <c r="G7" s="13">
        <f t="shared" ref="G7:G33" si="2">F7*6%</f>
        <v>2892</v>
      </c>
    </row>
    <row r="8" spans="1:7" ht="16.2">
      <c r="A8" s="31">
        <v>6</v>
      </c>
      <c r="B8" s="32">
        <v>8700</v>
      </c>
      <c r="C8" s="13">
        <f t="shared" si="0"/>
        <v>522</v>
      </c>
      <c r="D8" s="11"/>
      <c r="E8" s="31">
        <v>37</v>
      </c>
      <c r="F8" s="32">
        <v>50600</v>
      </c>
      <c r="G8" s="13">
        <f t="shared" si="2"/>
        <v>3036</v>
      </c>
    </row>
    <row r="9" spans="1:7" ht="16.2">
      <c r="A9" s="31">
        <v>7</v>
      </c>
      <c r="B9" s="32">
        <v>9900</v>
      </c>
      <c r="C9" s="13">
        <f t="shared" si="0"/>
        <v>594</v>
      </c>
      <c r="D9" s="11"/>
      <c r="E9" s="31">
        <v>38</v>
      </c>
      <c r="F9" s="32">
        <v>53000</v>
      </c>
      <c r="G9" s="13">
        <f t="shared" si="2"/>
        <v>3180</v>
      </c>
    </row>
    <row r="10" spans="1:7" ht="16.2">
      <c r="A10" s="31">
        <v>8</v>
      </c>
      <c r="B10" s="32">
        <v>11100</v>
      </c>
      <c r="C10" s="13">
        <f t="shared" si="0"/>
        <v>666</v>
      </c>
      <c r="D10" s="11"/>
      <c r="E10" s="31">
        <v>39</v>
      </c>
      <c r="F10" s="32">
        <v>55400</v>
      </c>
      <c r="G10" s="13">
        <f t="shared" si="2"/>
        <v>3324</v>
      </c>
    </row>
    <row r="11" spans="1:7" ht="16.2">
      <c r="A11" s="31">
        <v>9</v>
      </c>
      <c r="B11" s="32">
        <v>12540</v>
      </c>
      <c r="C11" s="13">
        <f t="shared" si="0"/>
        <v>752.4</v>
      </c>
      <c r="D11" s="11"/>
      <c r="E11" s="31">
        <v>40</v>
      </c>
      <c r="F11" s="32">
        <v>57800</v>
      </c>
      <c r="G11" s="13">
        <f t="shared" si="2"/>
        <v>3468</v>
      </c>
    </row>
    <row r="12" spans="1:7" ht="16.2">
      <c r="A12" s="31">
        <v>10</v>
      </c>
      <c r="B12" s="32">
        <v>13500</v>
      </c>
      <c r="C12" s="13">
        <f t="shared" si="0"/>
        <v>810</v>
      </c>
      <c r="D12" s="11"/>
      <c r="E12" s="31">
        <v>41</v>
      </c>
      <c r="F12" s="32">
        <v>60800</v>
      </c>
      <c r="G12" s="13">
        <f t="shared" si="2"/>
        <v>3648</v>
      </c>
    </row>
    <row r="13" spans="1:7" ht="16.2">
      <c r="A13" s="31">
        <v>11</v>
      </c>
      <c r="B13" s="32">
        <v>15840</v>
      </c>
      <c r="C13" s="13">
        <f t="shared" si="0"/>
        <v>950.4</v>
      </c>
      <c r="D13" s="11"/>
      <c r="E13" s="31">
        <v>42</v>
      </c>
      <c r="F13" s="32">
        <v>63800</v>
      </c>
      <c r="G13" s="13">
        <f t="shared" si="2"/>
        <v>3828</v>
      </c>
    </row>
    <row r="14" spans="1:7" ht="16.2">
      <c r="A14" s="31">
        <v>12</v>
      </c>
      <c r="B14" s="32">
        <v>16500</v>
      </c>
      <c r="C14" s="13">
        <f t="shared" si="0"/>
        <v>990</v>
      </c>
      <c r="D14" s="11"/>
      <c r="E14" s="31">
        <v>43</v>
      </c>
      <c r="F14" s="32">
        <v>66800</v>
      </c>
      <c r="G14" s="13">
        <f t="shared" si="2"/>
        <v>4008</v>
      </c>
    </row>
    <row r="15" spans="1:7" ht="16.2">
      <c r="A15" s="31">
        <v>13</v>
      </c>
      <c r="B15" s="32">
        <v>17280</v>
      </c>
      <c r="C15" s="13">
        <f t="shared" si="0"/>
        <v>1036.8</v>
      </c>
      <c r="D15" s="11"/>
      <c r="E15" s="31">
        <v>44</v>
      </c>
      <c r="F15" s="32">
        <v>69800</v>
      </c>
      <c r="G15" s="13">
        <f t="shared" si="2"/>
        <v>4188</v>
      </c>
    </row>
    <row r="16" spans="1:7" ht="16.2">
      <c r="A16" s="31">
        <v>14</v>
      </c>
      <c r="B16" s="32">
        <v>17880</v>
      </c>
      <c r="C16" s="13">
        <f t="shared" si="0"/>
        <v>1072.8</v>
      </c>
      <c r="D16" s="11"/>
      <c r="E16" s="31">
        <v>45</v>
      </c>
      <c r="F16" s="32">
        <v>72800</v>
      </c>
      <c r="G16" s="13">
        <f t="shared" si="2"/>
        <v>4368</v>
      </c>
    </row>
    <row r="17" spans="1:7" ht="16.2">
      <c r="A17" s="31">
        <v>15</v>
      </c>
      <c r="B17" s="32">
        <v>19047</v>
      </c>
      <c r="C17" s="13">
        <f t="shared" si="0"/>
        <v>1142.82</v>
      </c>
      <c r="D17" s="11"/>
      <c r="E17" s="31">
        <v>46</v>
      </c>
      <c r="F17" s="32">
        <v>76500</v>
      </c>
      <c r="G17" s="13">
        <f t="shared" si="2"/>
        <v>4590</v>
      </c>
    </row>
    <row r="18" spans="1:7" ht="16.2">
      <c r="A18" s="31">
        <v>16</v>
      </c>
      <c r="B18" s="32">
        <v>20008</v>
      </c>
      <c r="C18" s="13">
        <f t="shared" si="0"/>
        <v>1200.48</v>
      </c>
      <c r="D18" s="11"/>
      <c r="E18" s="31">
        <v>47</v>
      </c>
      <c r="F18" s="32">
        <v>80200</v>
      </c>
      <c r="G18" s="13">
        <f t="shared" si="2"/>
        <v>4812</v>
      </c>
    </row>
    <row r="19" spans="1:7" ht="16.2">
      <c r="A19" s="31">
        <v>17</v>
      </c>
      <c r="B19" s="32">
        <v>21009</v>
      </c>
      <c r="C19" s="13">
        <f t="shared" si="0"/>
        <v>1260.54</v>
      </c>
      <c r="D19" s="11"/>
      <c r="E19" s="31">
        <v>48</v>
      </c>
      <c r="F19" s="32">
        <v>83900</v>
      </c>
      <c r="G19" s="13">
        <f t="shared" si="2"/>
        <v>5034</v>
      </c>
    </row>
    <row r="20" spans="1:7" ht="16.2">
      <c r="A20" s="31">
        <v>18</v>
      </c>
      <c r="B20" s="32">
        <v>22000</v>
      </c>
      <c r="C20" s="13">
        <f t="shared" si="0"/>
        <v>1320</v>
      </c>
      <c r="D20" s="11"/>
      <c r="E20" s="31">
        <v>49</v>
      </c>
      <c r="F20" s="32">
        <v>87600</v>
      </c>
      <c r="G20" s="13">
        <f t="shared" si="2"/>
        <v>5256</v>
      </c>
    </row>
    <row r="21" spans="1:7" ht="16.2">
      <c r="A21" s="31">
        <v>19</v>
      </c>
      <c r="B21" s="32">
        <v>23100</v>
      </c>
      <c r="C21" s="13">
        <f t="shared" si="0"/>
        <v>1386</v>
      </c>
      <c r="D21" s="11"/>
      <c r="E21" s="31">
        <v>50</v>
      </c>
      <c r="F21" s="32">
        <v>92100</v>
      </c>
      <c r="G21" s="13">
        <f t="shared" si="2"/>
        <v>5526</v>
      </c>
    </row>
    <row r="22" spans="1:7" ht="16.2">
      <c r="A22" s="31">
        <v>20</v>
      </c>
      <c r="B22" s="32">
        <v>23800</v>
      </c>
      <c r="C22" s="13">
        <f t="shared" si="0"/>
        <v>1428</v>
      </c>
      <c r="D22" s="11"/>
      <c r="E22" s="31">
        <v>51</v>
      </c>
      <c r="F22" s="32">
        <v>96600</v>
      </c>
      <c r="G22" s="13">
        <f t="shared" si="2"/>
        <v>5796</v>
      </c>
    </row>
    <row r="23" spans="1:7" ht="16.2">
      <c r="A23" s="31">
        <v>21</v>
      </c>
      <c r="B23" s="32">
        <v>24000</v>
      </c>
      <c r="C23" s="13">
        <f t="shared" ref="C23:C33" si="3">B23*6%</f>
        <v>1440</v>
      </c>
      <c r="D23" s="11"/>
      <c r="E23" s="31">
        <v>52</v>
      </c>
      <c r="F23" s="32">
        <v>101100</v>
      </c>
      <c r="G23" s="13">
        <f t="shared" si="2"/>
        <v>6066</v>
      </c>
    </row>
    <row r="24" spans="1:7" ht="16.2">
      <c r="A24" s="31">
        <v>22</v>
      </c>
      <c r="B24" s="32">
        <v>25200</v>
      </c>
      <c r="C24" s="13">
        <f t="shared" si="3"/>
        <v>1512</v>
      </c>
      <c r="D24" s="11"/>
      <c r="E24" s="31">
        <v>53</v>
      </c>
      <c r="F24" s="32">
        <v>105600</v>
      </c>
      <c r="G24" s="13">
        <f t="shared" si="2"/>
        <v>6336</v>
      </c>
    </row>
    <row r="25" spans="1:7" ht="16.2">
      <c r="A25" s="31">
        <v>23</v>
      </c>
      <c r="B25" s="32">
        <v>26400</v>
      </c>
      <c r="C25" s="13">
        <f t="shared" si="3"/>
        <v>1584</v>
      </c>
      <c r="D25" s="11"/>
      <c r="E25" s="31">
        <v>54</v>
      </c>
      <c r="F25" s="32">
        <v>110100</v>
      </c>
      <c r="G25" s="13">
        <f t="shared" si="2"/>
        <v>6606</v>
      </c>
    </row>
    <row r="26" spans="1:7" ht="16.2">
      <c r="A26" s="31">
        <v>24</v>
      </c>
      <c r="B26" s="32">
        <v>27600</v>
      </c>
      <c r="C26" s="13">
        <f t="shared" si="3"/>
        <v>1656</v>
      </c>
      <c r="D26" s="11"/>
      <c r="E26" s="31">
        <v>55</v>
      </c>
      <c r="F26" s="32">
        <v>115500</v>
      </c>
      <c r="G26" s="13">
        <f t="shared" si="2"/>
        <v>6930</v>
      </c>
    </row>
    <row r="27" spans="1:7" ht="16.2">
      <c r="A27" s="31">
        <v>25</v>
      </c>
      <c r="B27" s="32">
        <v>28800</v>
      </c>
      <c r="C27" s="13">
        <f t="shared" si="3"/>
        <v>1728</v>
      </c>
      <c r="D27" s="11"/>
      <c r="E27" s="31">
        <v>56</v>
      </c>
      <c r="F27" s="32">
        <v>120900</v>
      </c>
      <c r="G27" s="13">
        <f t="shared" si="2"/>
        <v>7254</v>
      </c>
    </row>
    <row r="28" spans="1:7" ht="16.2">
      <c r="A28" s="31">
        <v>26</v>
      </c>
      <c r="B28" s="32">
        <v>30300</v>
      </c>
      <c r="C28" s="13">
        <f t="shared" si="3"/>
        <v>1818</v>
      </c>
      <c r="D28" s="11"/>
      <c r="E28" s="31">
        <v>57</v>
      </c>
      <c r="F28" s="32">
        <v>126300</v>
      </c>
      <c r="G28" s="13">
        <f t="shared" si="2"/>
        <v>7578</v>
      </c>
    </row>
    <row r="29" spans="1:7" ht="16.2">
      <c r="A29" s="31">
        <v>27</v>
      </c>
      <c r="B29" s="32">
        <v>31800</v>
      </c>
      <c r="C29" s="13">
        <f t="shared" si="3"/>
        <v>1908</v>
      </c>
      <c r="D29" s="11"/>
      <c r="E29" s="31">
        <v>58</v>
      </c>
      <c r="F29" s="32">
        <v>131700</v>
      </c>
      <c r="G29" s="13">
        <f t="shared" si="2"/>
        <v>7902</v>
      </c>
    </row>
    <row r="30" spans="1:7" ht="16.2">
      <c r="A30" s="31">
        <v>28</v>
      </c>
      <c r="B30" s="32">
        <v>33300</v>
      </c>
      <c r="C30" s="13">
        <f t="shared" si="3"/>
        <v>1998</v>
      </c>
      <c r="D30" s="11"/>
      <c r="E30" s="31">
        <v>59</v>
      </c>
      <c r="F30" s="32">
        <v>137100</v>
      </c>
      <c r="G30" s="13">
        <f t="shared" si="2"/>
        <v>8226</v>
      </c>
    </row>
    <row r="31" spans="1:7" ht="16.2">
      <c r="A31" s="31">
        <v>29</v>
      </c>
      <c r="B31" s="32">
        <v>34800</v>
      </c>
      <c r="C31" s="13">
        <f t="shared" si="3"/>
        <v>2088</v>
      </c>
      <c r="D31" s="11"/>
      <c r="E31" s="31">
        <v>60</v>
      </c>
      <c r="F31" s="32">
        <v>142500</v>
      </c>
      <c r="G31" s="13">
        <f t="shared" si="2"/>
        <v>8550</v>
      </c>
    </row>
    <row r="32" spans="1:7" ht="16.2">
      <c r="A32" s="31">
        <v>30</v>
      </c>
      <c r="B32" s="32">
        <v>36300</v>
      </c>
      <c r="C32" s="13">
        <f t="shared" si="3"/>
        <v>2178</v>
      </c>
      <c r="D32" s="11"/>
      <c r="E32" s="31">
        <v>61</v>
      </c>
      <c r="F32" s="32">
        <v>147900</v>
      </c>
      <c r="G32" s="13">
        <f t="shared" si="2"/>
        <v>8874</v>
      </c>
    </row>
    <row r="33" spans="1:7" ht="16.2">
      <c r="A33" s="31">
        <v>31</v>
      </c>
      <c r="B33" s="32">
        <v>38200</v>
      </c>
      <c r="C33" s="13">
        <f t="shared" si="3"/>
        <v>2292</v>
      </c>
      <c r="D33" s="11"/>
      <c r="E33" s="31">
        <v>62</v>
      </c>
      <c r="F33" s="32">
        <v>150000</v>
      </c>
      <c r="G33" s="13">
        <f t="shared" si="2"/>
        <v>9000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7"/>
  <sheetViews>
    <sheetView showGridLines="0" topLeftCell="A40" zoomScaleNormal="100" zoomScaleSheetLayoutView="80" workbookViewId="0">
      <selection activeCell="B38" sqref="B38:B39"/>
    </sheetView>
  </sheetViews>
  <sheetFormatPr defaultColWidth="8.69921875" defaultRowHeight="16.2"/>
  <cols>
    <col min="1" max="1" width="4.8984375" style="2" customWidth="1"/>
    <col min="2" max="2" width="11" style="3" customWidth="1"/>
    <col min="3" max="3" width="13.8984375" style="2" bestFit="1" customWidth="1"/>
    <col min="4" max="4" width="20.19921875" style="2" customWidth="1"/>
    <col min="5" max="16384" width="8.69921875" style="1"/>
  </cols>
  <sheetData>
    <row r="1" spans="1:8" ht="26.4">
      <c r="A1" s="34" t="s">
        <v>13</v>
      </c>
      <c r="B1" s="105" t="s">
        <v>16</v>
      </c>
      <c r="C1" s="108" t="s">
        <v>17</v>
      </c>
      <c r="D1" s="109"/>
      <c r="E1" s="109"/>
      <c r="F1" s="110"/>
      <c r="G1" s="34" t="s">
        <v>18</v>
      </c>
      <c r="H1" s="34" t="s">
        <v>20</v>
      </c>
    </row>
    <row r="2" spans="1:8" ht="26.4">
      <c r="A2" s="35" t="s">
        <v>14</v>
      </c>
      <c r="B2" s="106"/>
      <c r="C2" s="111"/>
      <c r="D2" s="112"/>
      <c r="E2" s="112"/>
      <c r="F2" s="113"/>
      <c r="G2" s="35" t="s">
        <v>19</v>
      </c>
      <c r="H2" s="35" t="s">
        <v>21</v>
      </c>
    </row>
    <row r="3" spans="1:8" s="4" customFormat="1" ht="22.5" customHeight="1">
      <c r="A3" s="36" t="s">
        <v>15</v>
      </c>
      <c r="B3" s="107"/>
      <c r="C3" s="37" t="s">
        <v>22</v>
      </c>
      <c r="D3" s="37" t="s">
        <v>23</v>
      </c>
      <c r="E3" s="37" t="s">
        <v>24</v>
      </c>
      <c r="F3" s="37" t="s">
        <v>25</v>
      </c>
      <c r="G3" s="36"/>
      <c r="H3" s="36"/>
    </row>
    <row r="4" spans="1:8" s="57" customFormat="1">
      <c r="A4" s="50">
        <v>1</v>
      </c>
      <c r="B4" s="51">
        <v>23800</v>
      </c>
      <c r="C4" s="52">
        <f t="shared" ref="C4:C51" si="0">+ROUND(B4*0.0469*0.3,0)</f>
        <v>335</v>
      </c>
      <c r="D4" s="53">
        <f t="shared" ref="D4:D16" si="1">+C4*2</f>
        <v>670</v>
      </c>
      <c r="E4" s="52">
        <f t="shared" ref="E4:E51" si="2">+C4*3</f>
        <v>1005</v>
      </c>
      <c r="F4" s="54">
        <f t="shared" ref="F4:F51" si="3">+C4*4</f>
        <v>1340</v>
      </c>
      <c r="G4" s="55">
        <f t="shared" ref="G4:G51" si="4">+ROUND(B4*0.0469*0.6*1.58,0)</f>
        <v>1058</v>
      </c>
      <c r="H4" s="56">
        <f t="shared" ref="H4:H51" si="5">+ROUND(B4*0.0469*0.1*1.58,0)</f>
        <v>176</v>
      </c>
    </row>
    <row r="5" spans="1:8">
      <c r="A5" s="58">
        <f t="shared" ref="A5:A51" si="6">+A4+1</f>
        <v>2</v>
      </c>
      <c r="B5" s="59">
        <v>24000</v>
      </c>
      <c r="C5" s="60">
        <f t="shared" si="0"/>
        <v>338</v>
      </c>
      <c r="D5" s="61">
        <f t="shared" si="1"/>
        <v>676</v>
      </c>
      <c r="E5" s="61">
        <f t="shared" si="2"/>
        <v>1014</v>
      </c>
      <c r="F5" s="62">
        <f t="shared" si="3"/>
        <v>1352</v>
      </c>
      <c r="G5" s="63">
        <f t="shared" si="4"/>
        <v>1067</v>
      </c>
      <c r="H5" s="64">
        <f t="shared" si="5"/>
        <v>178</v>
      </c>
    </row>
    <row r="6" spans="1:8">
      <c r="A6" s="58">
        <f t="shared" si="6"/>
        <v>3</v>
      </c>
      <c r="B6" s="59">
        <v>25200</v>
      </c>
      <c r="C6" s="65">
        <f t="shared" si="0"/>
        <v>355</v>
      </c>
      <c r="D6" s="61">
        <f t="shared" si="1"/>
        <v>710</v>
      </c>
      <c r="E6" s="61">
        <f t="shared" si="2"/>
        <v>1065</v>
      </c>
      <c r="F6" s="62">
        <f t="shared" si="3"/>
        <v>1420</v>
      </c>
      <c r="G6" s="63">
        <f t="shared" si="4"/>
        <v>1120</v>
      </c>
      <c r="H6" s="64">
        <f t="shared" si="5"/>
        <v>187</v>
      </c>
    </row>
    <row r="7" spans="1:8">
      <c r="A7" s="58">
        <f t="shared" si="6"/>
        <v>4</v>
      </c>
      <c r="B7" s="59">
        <v>26400</v>
      </c>
      <c r="C7" s="65">
        <f t="shared" si="0"/>
        <v>371</v>
      </c>
      <c r="D7" s="61">
        <f t="shared" si="1"/>
        <v>742</v>
      </c>
      <c r="E7" s="61">
        <f t="shared" si="2"/>
        <v>1113</v>
      </c>
      <c r="F7" s="62">
        <f t="shared" si="3"/>
        <v>1484</v>
      </c>
      <c r="G7" s="63">
        <f t="shared" si="4"/>
        <v>1174</v>
      </c>
      <c r="H7" s="64">
        <f t="shared" si="5"/>
        <v>196</v>
      </c>
    </row>
    <row r="8" spans="1:8">
      <c r="A8" s="58">
        <f t="shared" si="6"/>
        <v>5</v>
      </c>
      <c r="B8" s="59">
        <v>27600</v>
      </c>
      <c r="C8" s="65">
        <f t="shared" si="0"/>
        <v>388</v>
      </c>
      <c r="D8" s="61">
        <f t="shared" si="1"/>
        <v>776</v>
      </c>
      <c r="E8" s="61">
        <f t="shared" si="2"/>
        <v>1164</v>
      </c>
      <c r="F8" s="62">
        <f t="shared" si="3"/>
        <v>1552</v>
      </c>
      <c r="G8" s="63">
        <f t="shared" si="4"/>
        <v>1227</v>
      </c>
      <c r="H8" s="64">
        <f t="shared" si="5"/>
        <v>205</v>
      </c>
    </row>
    <row r="9" spans="1:8">
      <c r="A9" s="50">
        <f t="shared" si="6"/>
        <v>6</v>
      </c>
      <c r="B9" s="66">
        <v>28800</v>
      </c>
      <c r="C9" s="67">
        <f t="shared" si="0"/>
        <v>405</v>
      </c>
      <c r="D9" s="68">
        <f t="shared" si="1"/>
        <v>810</v>
      </c>
      <c r="E9" s="68">
        <f t="shared" si="2"/>
        <v>1215</v>
      </c>
      <c r="F9" s="69">
        <f t="shared" si="3"/>
        <v>1620</v>
      </c>
      <c r="G9" s="63">
        <f t="shared" si="4"/>
        <v>1280</v>
      </c>
      <c r="H9" s="64">
        <f t="shared" si="5"/>
        <v>213</v>
      </c>
    </row>
    <row r="10" spans="1:8">
      <c r="A10" s="58">
        <f t="shared" si="6"/>
        <v>7</v>
      </c>
      <c r="B10" s="59">
        <v>30300</v>
      </c>
      <c r="C10" s="65">
        <f t="shared" si="0"/>
        <v>426</v>
      </c>
      <c r="D10" s="61">
        <f t="shared" si="1"/>
        <v>852</v>
      </c>
      <c r="E10" s="61">
        <f t="shared" si="2"/>
        <v>1278</v>
      </c>
      <c r="F10" s="62">
        <f t="shared" si="3"/>
        <v>1704</v>
      </c>
      <c r="G10" s="70">
        <f t="shared" si="4"/>
        <v>1347</v>
      </c>
      <c r="H10" s="71">
        <f t="shared" si="5"/>
        <v>225</v>
      </c>
    </row>
    <row r="11" spans="1:8">
      <c r="A11" s="58">
        <f t="shared" si="6"/>
        <v>8</v>
      </c>
      <c r="B11" s="59">
        <v>31800</v>
      </c>
      <c r="C11" s="65">
        <f t="shared" si="0"/>
        <v>447</v>
      </c>
      <c r="D11" s="61">
        <f t="shared" si="1"/>
        <v>894</v>
      </c>
      <c r="E11" s="61">
        <f t="shared" si="2"/>
        <v>1341</v>
      </c>
      <c r="F11" s="62">
        <f t="shared" si="3"/>
        <v>1788</v>
      </c>
      <c r="G11" s="63">
        <f t="shared" si="4"/>
        <v>1414</v>
      </c>
      <c r="H11" s="64">
        <f t="shared" si="5"/>
        <v>236</v>
      </c>
    </row>
    <row r="12" spans="1:8">
      <c r="A12" s="58">
        <f t="shared" si="6"/>
        <v>9</v>
      </c>
      <c r="B12" s="59">
        <v>33300</v>
      </c>
      <c r="C12" s="65">
        <f t="shared" si="0"/>
        <v>469</v>
      </c>
      <c r="D12" s="61">
        <f t="shared" si="1"/>
        <v>938</v>
      </c>
      <c r="E12" s="61">
        <f t="shared" si="2"/>
        <v>1407</v>
      </c>
      <c r="F12" s="62">
        <f t="shared" si="3"/>
        <v>1876</v>
      </c>
      <c r="G12" s="63">
        <f t="shared" si="4"/>
        <v>1481</v>
      </c>
      <c r="H12" s="64">
        <f t="shared" si="5"/>
        <v>247</v>
      </c>
    </row>
    <row r="13" spans="1:8">
      <c r="A13" s="58">
        <f t="shared" si="6"/>
        <v>10</v>
      </c>
      <c r="B13" s="59">
        <v>34800</v>
      </c>
      <c r="C13" s="65">
        <f t="shared" si="0"/>
        <v>490</v>
      </c>
      <c r="D13" s="61">
        <f t="shared" si="1"/>
        <v>980</v>
      </c>
      <c r="E13" s="61">
        <f t="shared" si="2"/>
        <v>1470</v>
      </c>
      <c r="F13" s="62">
        <f t="shared" si="3"/>
        <v>1960</v>
      </c>
      <c r="G13" s="63">
        <f t="shared" si="4"/>
        <v>1547</v>
      </c>
      <c r="H13" s="64">
        <f t="shared" si="5"/>
        <v>258</v>
      </c>
    </row>
    <row r="14" spans="1:8">
      <c r="A14" s="50">
        <f t="shared" si="6"/>
        <v>11</v>
      </c>
      <c r="B14" s="66">
        <v>36300</v>
      </c>
      <c r="C14" s="67">
        <f t="shared" si="0"/>
        <v>511</v>
      </c>
      <c r="D14" s="68">
        <f t="shared" si="1"/>
        <v>1022</v>
      </c>
      <c r="E14" s="68">
        <f t="shared" si="2"/>
        <v>1533</v>
      </c>
      <c r="F14" s="69">
        <f t="shared" si="3"/>
        <v>2044</v>
      </c>
      <c r="G14" s="63">
        <f t="shared" si="4"/>
        <v>1614</v>
      </c>
      <c r="H14" s="64">
        <f t="shared" si="5"/>
        <v>269</v>
      </c>
    </row>
    <row r="15" spans="1:8">
      <c r="A15" s="58">
        <f t="shared" si="6"/>
        <v>12</v>
      </c>
      <c r="B15" s="59">
        <v>38200</v>
      </c>
      <c r="C15" s="65">
        <f t="shared" si="0"/>
        <v>537</v>
      </c>
      <c r="D15" s="61">
        <f t="shared" si="1"/>
        <v>1074</v>
      </c>
      <c r="E15" s="61">
        <f t="shared" si="2"/>
        <v>1611</v>
      </c>
      <c r="F15" s="62">
        <f t="shared" si="3"/>
        <v>2148</v>
      </c>
      <c r="G15" s="70">
        <f t="shared" si="4"/>
        <v>1698</v>
      </c>
      <c r="H15" s="71">
        <f t="shared" si="5"/>
        <v>283</v>
      </c>
    </row>
    <row r="16" spans="1:8">
      <c r="A16" s="58">
        <f t="shared" si="6"/>
        <v>13</v>
      </c>
      <c r="B16" s="59">
        <v>40100</v>
      </c>
      <c r="C16" s="65">
        <f t="shared" si="0"/>
        <v>564</v>
      </c>
      <c r="D16" s="61">
        <f t="shared" si="1"/>
        <v>1128</v>
      </c>
      <c r="E16" s="61">
        <f t="shared" si="2"/>
        <v>1692</v>
      </c>
      <c r="F16" s="62">
        <f t="shared" si="3"/>
        <v>2256</v>
      </c>
      <c r="G16" s="63">
        <f t="shared" si="4"/>
        <v>1783</v>
      </c>
      <c r="H16" s="64">
        <f t="shared" si="5"/>
        <v>297</v>
      </c>
    </row>
    <row r="17" spans="1:8">
      <c r="A17" s="58">
        <f t="shared" si="6"/>
        <v>14</v>
      </c>
      <c r="B17" s="59">
        <v>42000</v>
      </c>
      <c r="C17" s="65">
        <f t="shared" si="0"/>
        <v>591</v>
      </c>
      <c r="D17" s="61">
        <f>+C17*2</f>
        <v>1182</v>
      </c>
      <c r="E17" s="61">
        <f t="shared" si="2"/>
        <v>1773</v>
      </c>
      <c r="F17" s="62">
        <f t="shared" si="3"/>
        <v>2364</v>
      </c>
      <c r="G17" s="63">
        <f t="shared" si="4"/>
        <v>1867</v>
      </c>
      <c r="H17" s="64">
        <f t="shared" si="5"/>
        <v>311</v>
      </c>
    </row>
    <row r="18" spans="1:8">
      <c r="A18" s="58">
        <f t="shared" si="6"/>
        <v>15</v>
      </c>
      <c r="B18" s="59">
        <v>43900</v>
      </c>
      <c r="C18" s="65">
        <f t="shared" si="0"/>
        <v>618</v>
      </c>
      <c r="D18" s="61">
        <f t="shared" ref="D18:D51" si="7">+C18*2</f>
        <v>1236</v>
      </c>
      <c r="E18" s="61">
        <f t="shared" si="2"/>
        <v>1854</v>
      </c>
      <c r="F18" s="62">
        <f t="shared" si="3"/>
        <v>2472</v>
      </c>
      <c r="G18" s="63">
        <f t="shared" si="4"/>
        <v>1952</v>
      </c>
      <c r="H18" s="64">
        <f t="shared" si="5"/>
        <v>325</v>
      </c>
    </row>
    <row r="19" spans="1:8">
      <c r="A19" s="50">
        <f t="shared" si="6"/>
        <v>16</v>
      </c>
      <c r="B19" s="66">
        <v>45800</v>
      </c>
      <c r="C19" s="67">
        <f t="shared" si="0"/>
        <v>644</v>
      </c>
      <c r="D19" s="68">
        <f t="shared" si="7"/>
        <v>1288</v>
      </c>
      <c r="E19" s="68">
        <f t="shared" si="2"/>
        <v>1932</v>
      </c>
      <c r="F19" s="69">
        <f t="shared" si="3"/>
        <v>2576</v>
      </c>
      <c r="G19" s="63">
        <f t="shared" si="4"/>
        <v>2036</v>
      </c>
      <c r="H19" s="64">
        <f t="shared" si="5"/>
        <v>339</v>
      </c>
    </row>
    <row r="20" spans="1:8">
      <c r="A20" s="58">
        <f t="shared" si="6"/>
        <v>17</v>
      </c>
      <c r="B20" s="59">
        <v>48200</v>
      </c>
      <c r="C20" s="65">
        <f t="shared" si="0"/>
        <v>678</v>
      </c>
      <c r="D20" s="61">
        <f t="shared" si="7"/>
        <v>1356</v>
      </c>
      <c r="E20" s="61">
        <f t="shared" si="2"/>
        <v>2034</v>
      </c>
      <c r="F20" s="62">
        <f t="shared" si="3"/>
        <v>2712</v>
      </c>
      <c r="G20" s="70">
        <f t="shared" si="4"/>
        <v>2143</v>
      </c>
      <c r="H20" s="71">
        <f t="shared" si="5"/>
        <v>357</v>
      </c>
    </row>
    <row r="21" spans="1:8">
      <c r="A21" s="58">
        <f t="shared" si="6"/>
        <v>18</v>
      </c>
      <c r="B21" s="59">
        <v>50600</v>
      </c>
      <c r="C21" s="65">
        <f t="shared" si="0"/>
        <v>712</v>
      </c>
      <c r="D21" s="61">
        <f t="shared" si="7"/>
        <v>1424</v>
      </c>
      <c r="E21" s="61">
        <f t="shared" si="2"/>
        <v>2136</v>
      </c>
      <c r="F21" s="62">
        <f t="shared" si="3"/>
        <v>2848</v>
      </c>
      <c r="G21" s="63">
        <f t="shared" si="4"/>
        <v>2250</v>
      </c>
      <c r="H21" s="64">
        <f t="shared" si="5"/>
        <v>375</v>
      </c>
    </row>
    <row r="22" spans="1:8">
      <c r="A22" s="58">
        <f t="shared" si="6"/>
        <v>19</v>
      </c>
      <c r="B22" s="59">
        <v>53000</v>
      </c>
      <c r="C22" s="65">
        <f t="shared" si="0"/>
        <v>746</v>
      </c>
      <c r="D22" s="61">
        <f t="shared" si="7"/>
        <v>1492</v>
      </c>
      <c r="E22" s="61">
        <f t="shared" si="2"/>
        <v>2238</v>
      </c>
      <c r="F22" s="62">
        <f t="shared" si="3"/>
        <v>2984</v>
      </c>
      <c r="G22" s="63">
        <f t="shared" si="4"/>
        <v>2356</v>
      </c>
      <c r="H22" s="64">
        <f t="shared" si="5"/>
        <v>393</v>
      </c>
    </row>
    <row r="23" spans="1:8">
      <c r="A23" s="58">
        <f t="shared" si="6"/>
        <v>20</v>
      </c>
      <c r="B23" s="59">
        <v>55400</v>
      </c>
      <c r="C23" s="65">
        <f t="shared" si="0"/>
        <v>779</v>
      </c>
      <c r="D23" s="61">
        <f t="shared" si="7"/>
        <v>1558</v>
      </c>
      <c r="E23" s="61">
        <f t="shared" si="2"/>
        <v>2337</v>
      </c>
      <c r="F23" s="62">
        <f t="shared" si="3"/>
        <v>3116</v>
      </c>
      <c r="G23" s="63">
        <f t="shared" si="4"/>
        <v>2463</v>
      </c>
      <c r="H23" s="64">
        <f t="shared" si="5"/>
        <v>411</v>
      </c>
    </row>
    <row r="24" spans="1:8">
      <c r="A24" s="50">
        <f t="shared" si="6"/>
        <v>21</v>
      </c>
      <c r="B24" s="66">
        <v>57800</v>
      </c>
      <c r="C24" s="67">
        <f t="shared" si="0"/>
        <v>813</v>
      </c>
      <c r="D24" s="68">
        <f t="shared" si="7"/>
        <v>1626</v>
      </c>
      <c r="E24" s="68">
        <f t="shared" si="2"/>
        <v>2439</v>
      </c>
      <c r="F24" s="69">
        <f t="shared" si="3"/>
        <v>3252</v>
      </c>
      <c r="G24" s="63">
        <f t="shared" si="4"/>
        <v>2570</v>
      </c>
      <c r="H24" s="64">
        <f t="shared" si="5"/>
        <v>428</v>
      </c>
    </row>
    <row r="25" spans="1:8">
      <c r="A25" s="72">
        <f t="shared" si="6"/>
        <v>22</v>
      </c>
      <c r="B25" s="59">
        <v>60800</v>
      </c>
      <c r="C25" s="65">
        <f>+ROUND(B25*0.0469*0.3,0)</f>
        <v>855</v>
      </c>
      <c r="D25" s="61">
        <f t="shared" si="7"/>
        <v>1710</v>
      </c>
      <c r="E25" s="65">
        <f t="shared" si="2"/>
        <v>2565</v>
      </c>
      <c r="F25" s="73">
        <f t="shared" si="3"/>
        <v>3420</v>
      </c>
      <c r="G25" s="70">
        <f t="shared" si="4"/>
        <v>2703</v>
      </c>
      <c r="H25" s="71">
        <f t="shared" si="5"/>
        <v>451</v>
      </c>
    </row>
    <row r="26" spans="1:8">
      <c r="A26" s="58">
        <f t="shared" si="6"/>
        <v>23</v>
      </c>
      <c r="B26" s="59">
        <v>63800</v>
      </c>
      <c r="C26" s="65">
        <f t="shared" si="0"/>
        <v>898</v>
      </c>
      <c r="D26" s="61">
        <f t="shared" si="7"/>
        <v>1796</v>
      </c>
      <c r="E26" s="65">
        <f t="shared" si="2"/>
        <v>2694</v>
      </c>
      <c r="F26" s="73">
        <f t="shared" si="3"/>
        <v>3592</v>
      </c>
      <c r="G26" s="63">
        <f t="shared" si="4"/>
        <v>2837</v>
      </c>
      <c r="H26" s="64">
        <f t="shared" si="5"/>
        <v>473</v>
      </c>
    </row>
    <row r="27" spans="1:8">
      <c r="A27" s="58">
        <f t="shared" si="6"/>
        <v>24</v>
      </c>
      <c r="B27" s="59">
        <v>66800</v>
      </c>
      <c r="C27" s="65">
        <f t="shared" si="0"/>
        <v>940</v>
      </c>
      <c r="D27" s="61">
        <f t="shared" si="7"/>
        <v>1880</v>
      </c>
      <c r="E27" s="65">
        <f t="shared" si="2"/>
        <v>2820</v>
      </c>
      <c r="F27" s="73">
        <f t="shared" si="3"/>
        <v>3760</v>
      </c>
      <c r="G27" s="63">
        <f t="shared" si="4"/>
        <v>2970</v>
      </c>
      <c r="H27" s="64">
        <f t="shared" si="5"/>
        <v>495</v>
      </c>
    </row>
    <row r="28" spans="1:8">
      <c r="A28" s="58">
        <f t="shared" si="6"/>
        <v>25</v>
      </c>
      <c r="B28" s="59">
        <v>69800</v>
      </c>
      <c r="C28" s="65">
        <f t="shared" si="0"/>
        <v>982</v>
      </c>
      <c r="D28" s="61">
        <f t="shared" si="7"/>
        <v>1964</v>
      </c>
      <c r="E28" s="65">
        <f t="shared" si="2"/>
        <v>2946</v>
      </c>
      <c r="F28" s="73">
        <f t="shared" si="3"/>
        <v>3928</v>
      </c>
      <c r="G28" s="63">
        <f t="shared" si="4"/>
        <v>3103</v>
      </c>
      <c r="H28" s="64">
        <f t="shared" si="5"/>
        <v>517</v>
      </c>
    </row>
    <row r="29" spans="1:8">
      <c r="A29" s="50">
        <f t="shared" si="6"/>
        <v>26</v>
      </c>
      <c r="B29" s="66">
        <v>72800</v>
      </c>
      <c r="C29" s="67">
        <f t="shared" si="0"/>
        <v>1024</v>
      </c>
      <c r="D29" s="68">
        <f t="shared" si="7"/>
        <v>2048</v>
      </c>
      <c r="E29" s="67">
        <f t="shared" si="2"/>
        <v>3072</v>
      </c>
      <c r="F29" s="74">
        <f t="shared" si="3"/>
        <v>4096</v>
      </c>
      <c r="G29" s="63">
        <f t="shared" si="4"/>
        <v>3237</v>
      </c>
      <c r="H29" s="64">
        <f t="shared" si="5"/>
        <v>539</v>
      </c>
    </row>
    <row r="30" spans="1:8">
      <c r="A30" s="58">
        <f t="shared" si="6"/>
        <v>27</v>
      </c>
      <c r="B30" s="75">
        <v>76500</v>
      </c>
      <c r="C30" s="65">
        <f>+ROUND(B30*0.0469*0.3,0)</f>
        <v>1076</v>
      </c>
      <c r="D30" s="61">
        <f t="shared" si="7"/>
        <v>2152</v>
      </c>
      <c r="E30" s="61">
        <f t="shared" si="2"/>
        <v>3228</v>
      </c>
      <c r="F30" s="62">
        <f t="shared" si="3"/>
        <v>4304</v>
      </c>
      <c r="G30" s="70">
        <f t="shared" si="4"/>
        <v>3401</v>
      </c>
      <c r="H30" s="71">
        <f t="shared" si="5"/>
        <v>567</v>
      </c>
    </row>
    <row r="31" spans="1:8">
      <c r="A31" s="58">
        <f t="shared" si="6"/>
        <v>28</v>
      </c>
      <c r="B31" s="75">
        <v>80200</v>
      </c>
      <c r="C31" s="65">
        <f t="shared" si="0"/>
        <v>1128</v>
      </c>
      <c r="D31" s="61">
        <f t="shared" si="7"/>
        <v>2256</v>
      </c>
      <c r="E31" s="61">
        <f t="shared" si="2"/>
        <v>3384</v>
      </c>
      <c r="F31" s="62">
        <f t="shared" si="3"/>
        <v>4512</v>
      </c>
      <c r="G31" s="63">
        <f t="shared" si="4"/>
        <v>3566</v>
      </c>
      <c r="H31" s="64">
        <f t="shared" si="5"/>
        <v>594</v>
      </c>
    </row>
    <row r="32" spans="1:8">
      <c r="A32" s="58">
        <f t="shared" si="6"/>
        <v>29</v>
      </c>
      <c r="B32" s="59">
        <v>83900</v>
      </c>
      <c r="C32" s="65">
        <f t="shared" si="0"/>
        <v>1180</v>
      </c>
      <c r="D32" s="61">
        <f t="shared" si="7"/>
        <v>2360</v>
      </c>
      <c r="E32" s="61">
        <f t="shared" si="2"/>
        <v>3540</v>
      </c>
      <c r="F32" s="62">
        <f t="shared" si="3"/>
        <v>4720</v>
      </c>
      <c r="G32" s="63">
        <f t="shared" si="4"/>
        <v>3730</v>
      </c>
      <c r="H32" s="64">
        <f t="shared" si="5"/>
        <v>622</v>
      </c>
    </row>
    <row r="33" spans="1:8">
      <c r="A33" s="50">
        <f t="shared" si="6"/>
        <v>30</v>
      </c>
      <c r="B33" s="66">
        <v>87600</v>
      </c>
      <c r="C33" s="67">
        <f t="shared" si="0"/>
        <v>1233</v>
      </c>
      <c r="D33" s="68">
        <f t="shared" si="7"/>
        <v>2466</v>
      </c>
      <c r="E33" s="68">
        <f t="shared" si="2"/>
        <v>3699</v>
      </c>
      <c r="F33" s="69">
        <f t="shared" si="3"/>
        <v>4932</v>
      </c>
      <c r="G33" s="63">
        <f t="shared" si="4"/>
        <v>3895</v>
      </c>
      <c r="H33" s="64">
        <f t="shared" si="5"/>
        <v>649</v>
      </c>
    </row>
    <row r="34" spans="1:8">
      <c r="A34" s="58">
        <f t="shared" si="6"/>
        <v>31</v>
      </c>
      <c r="B34" s="59">
        <v>92100</v>
      </c>
      <c r="C34" s="65">
        <f>+ROUND(B34*0.0469*0.3,0)</f>
        <v>1296</v>
      </c>
      <c r="D34" s="61">
        <f t="shared" si="7"/>
        <v>2592</v>
      </c>
      <c r="E34" s="65">
        <f t="shared" si="2"/>
        <v>3888</v>
      </c>
      <c r="F34" s="73">
        <f t="shared" si="3"/>
        <v>5184</v>
      </c>
      <c r="G34" s="70">
        <f t="shared" si="4"/>
        <v>4095</v>
      </c>
      <c r="H34" s="71">
        <f t="shared" si="5"/>
        <v>682</v>
      </c>
    </row>
    <row r="35" spans="1:8">
      <c r="A35" s="58">
        <f t="shared" si="6"/>
        <v>32</v>
      </c>
      <c r="B35" s="59">
        <v>96600</v>
      </c>
      <c r="C35" s="65">
        <f t="shared" si="0"/>
        <v>1359</v>
      </c>
      <c r="D35" s="61">
        <f t="shared" si="7"/>
        <v>2718</v>
      </c>
      <c r="E35" s="65">
        <f t="shared" si="2"/>
        <v>4077</v>
      </c>
      <c r="F35" s="73">
        <f t="shared" si="3"/>
        <v>5436</v>
      </c>
      <c r="G35" s="63">
        <f t="shared" si="4"/>
        <v>4295</v>
      </c>
      <c r="H35" s="64">
        <f t="shared" si="5"/>
        <v>716</v>
      </c>
    </row>
    <row r="36" spans="1:8">
      <c r="A36" s="58">
        <f t="shared" si="6"/>
        <v>33</v>
      </c>
      <c r="B36" s="59">
        <v>101100</v>
      </c>
      <c r="C36" s="65">
        <f t="shared" si="0"/>
        <v>1422</v>
      </c>
      <c r="D36" s="61">
        <f t="shared" si="7"/>
        <v>2844</v>
      </c>
      <c r="E36" s="65">
        <f t="shared" si="2"/>
        <v>4266</v>
      </c>
      <c r="F36" s="73">
        <f t="shared" si="3"/>
        <v>5688</v>
      </c>
      <c r="G36" s="63">
        <f t="shared" si="4"/>
        <v>4495</v>
      </c>
      <c r="H36" s="64">
        <f t="shared" si="5"/>
        <v>749</v>
      </c>
    </row>
    <row r="37" spans="1:8">
      <c r="A37" s="58">
        <f t="shared" si="6"/>
        <v>34</v>
      </c>
      <c r="B37" s="59">
        <v>105600</v>
      </c>
      <c r="C37" s="65">
        <f t="shared" si="0"/>
        <v>1486</v>
      </c>
      <c r="D37" s="61">
        <f t="shared" si="7"/>
        <v>2972</v>
      </c>
      <c r="E37" s="65">
        <f t="shared" si="2"/>
        <v>4458</v>
      </c>
      <c r="F37" s="73">
        <f t="shared" si="3"/>
        <v>5944</v>
      </c>
      <c r="G37" s="63">
        <f t="shared" si="4"/>
        <v>4695</v>
      </c>
      <c r="H37" s="64">
        <f t="shared" si="5"/>
        <v>783</v>
      </c>
    </row>
    <row r="38" spans="1:8">
      <c r="A38" s="50">
        <f t="shared" si="6"/>
        <v>35</v>
      </c>
      <c r="B38" s="66">
        <v>110100</v>
      </c>
      <c r="C38" s="67">
        <f t="shared" si="0"/>
        <v>1549</v>
      </c>
      <c r="D38" s="68">
        <f t="shared" si="7"/>
        <v>3098</v>
      </c>
      <c r="E38" s="67">
        <f t="shared" si="2"/>
        <v>4647</v>
      </c>
      <c r="F38" s="74">
        <f t="shared" si="3"/>
        <v>6196</v>
      </c>
      <c r="G38" s="63">
        <f t="shared" si="4"/>
        <v>4895</v>
      </c>
      <c r="H38" s="64">
        <f t="shared" si="5"/>
        <v>816</v>
      </c>
    </row>
    <row r="39" spans="1:8">
      <c r="A39" s="58">
        <f t="shared" si="6"/>
        <v>36</v>
      </c>
      <c r="B39" s="75">
        <v>115500</v>
      </c>
      <c r="C39" s="65">
        <f>+ROUND(B39*0.0469*0.3,0)</f>
        <v>1625</v>
      </c>
      <c r="D39" s="61">
        <f t="shared" si="7"/>
        <v>3250</v>
      </c>
      <c r="E39" s="61">
        <f t="shared" si="2"/>
        <v>4875</v>
      </c>
      <c r="F39" s="62">
        <f t="shared" si="3"/>
        <v>6500</v>
      </c>
      <c r="G39" s="70">
        <f t="shared" si="4"/>
        <v>5135</v>
      </c>
      <c r="H39" s="71">
        <f t="shared" si="5"/>
        <v>856</v>
      </c>
    </row>
    <row r="40" spans="1:8">
      <c r="A40" s="58">
        <f t="shared" si="6"/>
        <v>37</v>
      </c>
      <c r="B40" s="75">
        <v>120900</v>
      </c>
      <c r="C40" s="65">
        <f t="shared" si="0"/>
        <v>1701</v>
      </c>
      <c r="D40" s="61">
        <f t="shared" si="7"/>
        <v>3402</v>
      </c>
      <c r="E40" s="61">
        <f t="shared" si="2"/>
        <v>5103</v>
      </c>
      <c r="F40" s="62">
        <f t="shared" si="3"/>
        <v>6804</v>
      </c>
      <c r="G40" s="63">
        <f t="shared" si="4"/>
        <v>5375</v>
      </c>
      <c r="H40" s="64">
        <f t="shared" si="5"/>
        <v>896</v>
      </c>
    </row>
    <row r="41" spans="1:8">
      <c r="A41" s="58">
        <f t="shared" si="6"/>
        <v>38</v>
      </c>
      <c r="B41" s="59">
        <v>126300</v>
      </c>
      <c r="C41" s="65">
        <f t="shared" si="0"/>
        <v>1777</v>
      </c>
      <c r="D41" s="61">
        <f t="shared" si="7"/>
        <v>3554</v>
      </c>
      <c r="E41" s="61">
        <f t="shared" si="2"/>
        <v>5331</v>
      </c>
      <c r="F41" s="62">
        <f t="shared" si="3"/>
        <v>7108</v>
      </c>
      <c r="G41" s="63">
        <f t="shared" si="4"/>
        <v>5615</v>
      </c>
      <c r="H41" s="64">
        <f t="shared" si="5"/>
        <v>936</v>
      </c>
    </row>
    <row r="42" spans="1:8">
      <c r="A42" s="58">
        <f>+A41+1</f>
        <v>39</v>
      </c>
      <c r="B42" s="59">
        <v>131700</v>
      </c>
      <c r="C42" s="65">
        <f t="shared" si="0"/>
        <v>1853</v>
      </c>
      <c r="D42" s="61">
        <f t="shared" si="7"/>
        <v>3706</v>
      </c>
      <c r="E42" s="61">
        <f t="shared" si="2"/>
        <v>5559</v>
      </c>
      <c r="F42" s="62">
        <f t="shared" si="3"/>
        <v>7412</v>
      </c>
      <c r="G42" s="63">
        <f t="shared" si="4"/>
        <v>5856</v>
      </c>
      <c r="H42" s="64">
        <f t="shared" si="5"/>
        <v>976</v>
      </c>
    </row>
    <row r="43" spans="1:8">
      <c r="A43" s="58">
        <f t="shared" si="6"/>
        <v>40</v>
      </c>
      <c r="B43" s="75">
        <v>137100</v>
      </c>
      <c r="C43" s="65">
        <f t="shared" si="0"/>
        <v>1929</v>
      </c>
      <c r="D43" s="61">
        <f t="shared" si="7"/>
        <v>3858</v>
      </c>
      <c r="E43" s="61">
        <f t="shared" si="2"/>
        <v>5787</v>
      </c>
      <c r="F43" s="62">
        <f t="shared" si="3"/>
        <v>7716</v>
      </c>
      <c r="G43" s="63">
        <f t="shared" si="4"/>
        <v>6096</v>
      </c>
      <c r="H43" s="64">
        <f t="shared" si="5"/>
        <v>1016</v>
      </c>
    </row>
    <row r="44" spans="1:8">
      <c r="A44" s="58">
        <f t="shared" si="6"/>
        <v>41</v>
      </c>
      <c r="B44" s="75">
        <v>142500</v>
      </c>
      <c r="C44" s="65">
        <f>+ROUND(B44*0.0469*0.3,0)</f>
        <v>2005</v>
      </c>
      <c r="D44" s="61">
        <f t="shared" si="7"/>
        <v>4010</v>
      </c>
      <c r="E44" s="61">
        <f t="shared" si="2"/>
        <v>6015</v>
      </c>
      <c r="F44" s="62">
        <f t="shared" si="3"/>
        <v>8020</v>
      </c>
      <c r="G44" s="63">
        <f t="shared" si="4"/>
        <v>6336</v>
      </c>
      <c r="H44" s="64">
        <f t="shared" si="5"/>
        <v>1056</v>
      </c>
    </row>
    <row r="45" spans="1:8">
      <c r="A45" s="58">
        <f t="shared" si="6"/>
        <v>42</v>
      </c>
      <c r="B45" s="59">
        <v>147900</v>
      </c>
      <c r="C45" s="65">
        <f t="shared" si="0"/>
        <v>2081</v>
      </c>
      <c r="D45" s="61">
        <f t="shared" si="7"/>
        <v>4162</v>
      </c>
      <c r="E45" s="61">
        <f t="shared" si="2"/>
        <v>6243</v>
      </c>
      <c r="F45" s="62">
        <f t="shared" si="3"/>
        <v>8324</v>
      </c>
      <c r="G45" s="63">
        <f t="shared" si="4"/>
        <v>6576</v>
      </c>
      <c r="H45" s="64">
        <f t="shared" si="5"/>
        <v>1096</v>
      </c>
    </row>
    <row r="46" spans="1:8">
      <c r="A46" s="50">
        <f>+A45+1</f>
        <v>43</v>
      </c>
      <c r="B46" s="66">
        <v>150000</v>
      </c>
      <c r="C46" s="67">
        <f t="shared" si="0"/>
        <v>2111</v>
      </c>
      <c r="D46" s="68">
        <f t="shared" si="7"/>
        <v>4222</v>
      </c>
      <c r="E46" s="68">
        <f t="shared" si="2"/>
        <v>6333</v>
      </c>
      <c r="F46" s="69">
        <f t="shared" si="3"/>
        <v>8444</v>
      </c>
      <c r="G46" s="55">
        <f t="shared" si="4"/>
        <v>6669</v>
      </c>
      <c r="H46" s="56">
        <f t="shared" si="5"/>
        <v>1112</v>
      </c>
    </row>
    <row r="47" spans="1:8">
      <c r="A47" s="58">
        <f t="shared" si="6"/>
        <v>44</v>
      </c>
      <c r="B47" s="75">
        <v>156400</v>
      </c>
      <c r="C47" s="65">
        <f>+ROUND(B47*0.0469*0.3,0)</f>
        <v>2201</v>
      </c>
      <c r="D47" s="61">
        <f t="shared" si="7"/>
        <v>4402</v>
      </c>
      <c r="E47" s="61">
        <f t="shared" si="2"/>
        <v>6603</v>
      </c>
      <c r="F47" s="62">
        <f t="shared" si="3"/>
        <v>8804</v>
      </c>
      <c r="G47" s="70">
        <f t="shared" si="4"/>
        <v>6954</v>
      </c>
      <c r="H47" s="71">
        <f t="shared" si="5"/>
        <v>1159</v>
      </c>
    </row>
    <row r="48" spans="1:8">
      <c r="A48" s="58">
        <f t="shared" si="6"/>
        <v>45</v>
      </c>
      <c r="B48" s="75">
        <v>162800</v>
      </c>
      <c r="C48" s="65">
        <f t="shared" si="0"/>
        <v>2291</v>
      </c>
      <c r="D48" s="61">
        <f t="shared" si="7"/>
        <v>4582</v>
      </c>
      <c r="E48" s="61">
        <f t="shared" si="2"/>
        <v>6873</v>
      </c>
      <c r="F48" s="62">
        <f t="shared" si="3"/>
        <v>9164</v>
      </c>
      <c r="G48" s="63">
        <f t="shared" si="4"/>
        <v>7238</v>
      </c>
      <c r="H48" s="64">
        <f t="shared" si="5"/>
        <v>1206</v>
      </c>
    </row>
    <row r="49" spans="1:9">
      <c r="A49" s="58">
        <f t="shared" si="6"/>
        <v>46</v>
      </c>
      <c r="B49" s="59">
        <v>169200</v>
      </c>
      <c r="C49" s="65">
        <f t="shared" si="0"/>
        <v>2381</v>
      </c>
      <c r="D49" s="61">
        <f t="shared" si="7"/>
        <v>4762</v>
      </c>
      <c r="E49" s="61">
        <f t="shared" si="2"/>
        <v>7143</v>
      </c>
      <c r="F49" s="62">
        <f t="shared" si="3"/>
        <v>9524</v>
      </c>
      <c r="G49" s="63">
        <f t="shared" si="4"/>
        <v>7523</v>
      </c>
      <c r="H49" s="64">
        <f t="shared" si="5"/>
        <v>1254</v>
      </c>
    </row>
    <row r="50" spans="1:9">
      <c r="A50" s="58">
        <f>+A49+1</f>
        <v>47</v>
      </c>
      <c r="B50" s="59">
        <v>175600</v>
      </c>
      <c r="C50" s="65">
        <f t="shared" si="0"/>
        <v>2471</v>
      </c>
      <c r="D50" s="61">
        <f t="shared" si="7"/>
        <v>4942</v>
      </c>
      <c r="E50" s="61">
        <f t="shared" si="2"/>
        <v>7413</v>
      </c>
      <c r="F50" s="62">
        <f t="shared" si="3"/>
        <v>9884</v>
      </c>
      <c r="G50" s="63">
        <f t="shared" si="4"/>
        <v>7807</v>
      </c>
      <c r="H50" s="64">
        <f t="shared" si="5"/>
        <v>1301</v>
      </c>
    </row>
    <row r="51" spans="1:9" ht="16.8" thickBot="1">
      <c r="A51" s="76">
        <f t="shared" si="6"/>
        <v>48</v>
      </c>
      <c r="B51" s="77">
        <v>182000</v>
      </c>
      <c r="C51" s="78">
        <f t="shared" si="0"/>
        <v>2561</v>
      </c>
      <c r="D51" s="79">
        <f t="shared" si="7"/>
        <v>5122</v>
      </c>
      <c r="E51" s="79">
        <f t="shared" si="2"/>
        <v>7683</v>
      </c>
      <c r="F51" s="80">
        <f t="shared" si="3"/>
        <v>10244</v>
      </c>
      <c r="G51" s="81">
        <f t="shared" si="4"/>
        <v>8092</v>
      </c>
      <c r="H51" s="82">
        <f t="shared" si="5"/>
        <v>1349</v>
      </c>
    </row>
    <row r="52" spans="1:9" s="85" customFormat="1" ht="15" customHeight="1">
      <c r="A52" s="83" t="s">
        <v>33</v>
      </c>
      <c r="B52" s="83"/>
      <c r="C52" s="83"/>
      <c r="D52" s="83"/>
      <c r="E52" s="83"/>
      <c r="F52" s="83"/>
      <c r="G52" s="83"/>
      <c r="H52" s="84" t="s">
        <v>34</v>
      </c>
    </row>
    <row r="53" spans="1:9" s="40" customFormat="1">
      <c r="A53" s="39" t="s">
        <v>26</v>
      </c>
      <c r="B53" s="39"/>
      <c r="C53" s="38"/>
      <c r="D53" s="38"/>
      <c r="E53" s="38"/>
      <c r="F53" s="38"/>
      <c r="G53" s="38"/>
      <c r="H53" s="38"/>
    </row>
    <row r="54" spans="1:9" s="85" customFormat="1" ht="16.5" customHeight="1">
      <c r="A54" s="114" t="s">
        <v>35</v>
      </c>
      <c r="B54" s="114"/>
      <c r="C54" s="114"/>
      <c r="D54" s="114"/>
      <c r="E54" s="114"/>
      <c r="F54" s="114"/>
      <c r="G54" s="83"/>
      <c r="H54" s="84"/>
    </row>
    <row r="55" spans="1:9" s="87" customFormat="1" ht="34.5" customHeight="1">
      <c r="A55" s="115" t="s">
        <v>36</v>
      </c>
      <c r="B55" s="115"/>
      <c r="C55" s="115"/>
      <c r="D55" s="115"/>
      <c r="E55" s="115"/>
      <c r="F55" s="115"/>
      <c r="G55" s="115"/>
      <c r="H55" s="86"/>
    </row>
    <row r="56" spans="1:9" s="85" customFormat="1" ht="16.5" customHeight="1">
      <c r="A56" s="104" t="s">
        <v>37</v>
      </c>
      <c r="B56" s="104"/>
      <c r="C56" s="104"/>
      <c r="D56" s="104"/>
      <c r="E56" s="104"/>
      <c r="F56" s="88"/>
      <c r="G56" s="88"/>
      <c r="H56" s="88"/>
      <c r="I56" s="88"/>
    </row>
    <row r="57" spans="1:9" s="85" customFormat="1" ht="16.5" customHeight="1">
      <c r="A57" s="104"/>
      <c r="B57" s="104"/>
      <c r="C57" s="104"/>
      <c r="D57" s="104"/>
      <c r="E57" s="104"/>
      <c r="F57" s="104"/>
      <c r="G57" s="88"/>
      <c r="H57" s="88"/>
    </row>
  </sheetData>
  <mergeCells count="6">
    <mergeCell ref="A57:F57"/>
    <mergeCell ref="B1:B3"/>
    <mergeCell ref="C1:F2"/>
    <mergeCell ref="A54:F54"/>
    <mergeCell ref="A55:G55"/>
    <mergeCell ref="A56:E56"/>
  </mergeCells>
  <phoneticPr fontId="2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19" workbookViewId="0">
      <selection activeCell="J28" sqref="J28"/>
    </sheetView>
  </sheetViews>
  <sheetFormatPr defaultColWidth="9" defaultRowHeight="15.6"/>
  <cols>
    <col min="1" max="2" width="8.5" style="11" bestFit="1" customWidth="1"/>
    <col min="3" max="3" width="8.5" style="46" bestFit="1" customWidth="1"/>
    <col min="4" max="5" width="6.5" style="44" bestFit="1" customWidth="1"/>
    <col min="6" max="6" width="7.5" style="48" bestFit="1" customWidth="1"/>
    <col min="7" max="16384" width="9" style="44"/>
  </cols>
  <sheetData>
    <row r="1" spans="1:6" ht="16.2">
      <c r="A1" s="7"/>
      <c r="B1" s="45" t="s">
        <v>27</v>
      </c>
      <c r="C1" s="45" t="s">
        <v>28</v>
      </c>
      <c r="D1" s="45" t="s">
        <v>29</v>
      </c>
      <c r="E1" s="45" t="s">
        <v>30</v>
      </c>
      <c r="F1" s="47" t="s">
        <v>31</v>
      </c>
    </row>
    <row r="2" spans="1:6" ht="16.2">
      <c r="A2" s="26">
        <v>11100</v>
      </c>
      <c r="B2" s="7">
        <v>244</v>
      </c>
      <c r="C2" s="14">
        <v>869</v>
      </c>
      <c r="D2" s="43"/>
      <c r="E2" s="42"/>
      <c r="F2" s="22">
        <v>3</v>
      </c>
    </row>
    <row r="3" spans="1:6" ht="16.2">
      <c r="A3" s="26">
        <v>12540</v>
      </c>
      <c r="B3" s="7">
        <v>276</v>
      </c>
      <c r="C3" s="14">
        <v>982</v>
      </c>
      <c r="D3" s="42"/>
      <c r="E3" s="42"/>
      <c r="F3" s="22">
        <v>4</v>
      </c>
    </row>
    <row r="4" spans="1:6" ht="16.2">
      <c r="A4" s="26">
        <v>13500</v>
      </c>
      <c r="B4" s="7">
        <v>297</v>
      </c>
      <c r="C4" s="14">
        <v>1058</v>
      </c>
      <c r="D4" s="42"/>
      <c r="E4" s="42"/>
      <c r="F4" s="22">
        <v>4</v>
      </c>
    </row>
    <row r="5" spans="1:6" ht="16.2">
      <c r="A5" s="26">
        <v>15840</v>
      </c>
      <c r="B5" s="7">
        <v>349</v>
      </c>
      <c r="C5" s="14">
        <v>1241</v>
      </c>
      <c r="D5" s="42"/>
      <c r="E5" s="42"/>
      <c r="F5" s="22">
        <v>4</v>
      </c>
    </row>
    <row r="6" spans="1:6" ht="16.2">
      <c r="A6" s="26">
        <v>16500</v>
      </c>
      <c r="B6" s="7">
        <v>363</v>
      </c>
      <c r="C6" s="14">
        <v>1292</v>
      </c>
      <c r="D6" s="42"/>
      <c r="E6" s="42"/>
      <c r="F6" s="22">
        <v>5</v>
      </c>
    </row>
    <row r="7" spans="1:6" ht="16.2">
      <c r="A7" s="26">
        <v>17280</v>
      </c>
      <c r="B7" s="7">
        <v>381</v>
      </c>
      <c r="C7" s="14">
        <v>1353</v>
      </c>
      <c r="D7" s="42"/>
      <c r="E7" s="42"/>
      <c r="F7" s="22">
        <v>5</v>
      </c>
    </row>
    <row r="8" spans="1:6" ht="16.2">
      <c r="A8" s="26">
        <v>17880</v>
      </c>
      <c r="B8" s="7">
        <v>394</v>
      </c>
      <c r="C8" s="14">
        <v>1400</v>
      </c>
      <c r="D8" s="42"/>
      <c r="E8" s="42"/>
      <c r="F8" s="22">
        <v>5</v>
      </c>
    </row>
    <row r="9" spans="1:6" ht="16.2">
      <c r="A9" s="26">
        <v>19047</v>
      </c>
      <c r="B9" s="7">
        <v>419</v>
      </c>
      <c r="C9" s="14">
        <v>1491</v>
      </c>
      <c r="D9" s="42"/>
      <c r="E9" s="42"/>
      <c r="F9" s="22">
        <v>5</v>
      </c>
    </row>
    <row r="10" spans="1:6" ht="16.2">
      <c r="A10" s="26">
        <v>20008</v>
      </c>
      <c r="B10" s="7">
        <v>440</v>
      </c>
      <c r="C10" s="14">
        <v>1567</v>
      </c>
      <c r="D10" s="42"/>
      <c r="E10" s="42"/>
      <c r="F10" s="22">
        <v>5</v>
      </c>
    </row>
    <row r="11" spans="1:6" ht="16.2">
      <c r="A11" s="26">
        <v>21009</v>
      </c>
      <c r="B11" s="7">
        <v>462</v>
      </c>
      <c r="C11" s="14">
        <v>1645</v>
      </c>
      <c r="D11" s="42"/>
      <c r="E11" s="42"/>
      <c r="F11" s="22">
        <v>6</v>
      </c>
    </row>
    <row r="12" spans="1:6" ht="16.2">
      <c r="A12" s="26">
        <v>22000</v>
      </c>
      <c r="B12" s="7">
        <v>484</v>
      </c>
      <c r="C12" s="14">
        <v>1723</v>
      </c>
      <c r="D12" s="42"/>
      <c r="E12" s="42"/>
      <c r="F12" s="22">
        <v>6</v>
      </c>
    </row>
    <row r="13" spans="1:6" ht="16.2">
      <c r="A13" s="26">
        <v>23100</v>
      </c>
      <c r="B13" s="7">
        <v>508</v>
      </c>
      <c r="C13" s="14">
        <v>1809</v>
      </c>
      <c r="D13" s="14">
        <v>325</v>
      </c>
      <c r="E13" s="14">
        <v>1047</v>
      </c>
      <c r="F13" s="22">
        <v>6</v>
      </c>
    </row>
    <row r="14" spans="1:6" ht="16.2">
      <c r="A14" s="26">
        <v>24000</v>
      </c>
      <c r="B14" s="7">
        <v>528</v>
      </c>
      <c r="C14" s="14">
        <v>1879</v>
      </c>
      <c r="D14" s="14">
        <v>338</v>
      </c>
      <c r="E14" s="14">
        <v>1087</v>
      </c>
      <c r="F14" s="22">
        <f>A14*0.00025</f>
        <v>6</v>
      </c>
    </row>
    <row r="15" spans="1:6" ht="16.2">
      <c r="A15" s="26">
        <v>25200</v>
      </c>
      <c r="B15" s="7">
        <v>554</v>
      </c>
      <c r="C15" s="14">
        <v>1973</v>
      </c>
      <c r="D15" s="14">
        <v>355</v>
      </c>
      <c r="E15" s="14">
        <v>1142</v>
      </c>
      <c r="F15" s="22">
        <v>7</v>
      </c>
    </row>
    <row r="16" spans="1:6" ht="16.2">
      <c r="A16" s="26">
        <v>26400</v>
      </c>
      <c r="B16" s="7">
        <v>581</v>
      </c>
      <c r="C16" s="14">
        <v>2067</v>
      </c>
      <c r="D16" s="14">
        <v>371</v>
      </c>
      <c r="E16" s="14">
        <v>1196</v>
      </c>
      <c r="F16" s="22">
        <v>7</v>
      </c>
    </row>
    <row r="17" spans="1:6" ht="16.2">
      <c r="A17" s="26">
        <v>27600</v>
      </c>
      <c r="B17" s="7">
        <v>607</v>
      </c>
      <c r="C17" s="14">
        <v>2161</v>
      </c>
      <c r="D17" s="14">
        <v>388</v>
      </c>
      <c r="E17" s="14">
        <v>1250</v>
      </c>
      <c r="F17" s="22">
        <v>7</v>
      </c>
    </row>
    <row r="18" spans="1:6" ht="16.2">
      <c r="A18" s="26">
        <v>28800</v>
      </c>
      <c r="B18" s="7">
        <v>634</v>
      </c>
      <c r="C18" s="14">
        <v>2255</v>
      </c>
      <c r="D18" s="14">
        <v>405</v>
      </c>
      <c r="E18" s="14">
        <v>1305</v>
      </c>
      <c r="F18" s="22">
        <v>8</v>
      </c>
    </row>
    <row r="19" spans="1:6" ht="16.2">
      <c r="A19" s="26">
        <v>30300</v>
      </c>
      <c r="B19" s="7">
        <v>667</v>
      </c>
      <c r="C19" s="14">
        <v>2372</v>
      </c>
      <c r="D19" s="14">
        <v>426</v>
      </c>
      <c r="E19" s="14">
        <v>1373</v>
      </c>
      <c r="F19" s="22">
        <v>8</v>
      </c>
    </row>
    <row r="20" spans="1:6" ht="16.2">
      <c r="A20" s="26">
        <v>31800</v>
      </c>
      <c r="B20" s="7">
        <v>700</v>
      </c>
      <c r="C20" s="14">
        <v>2490</v>
      </c>
      <c r="D20" s="14">
        <v>447</v>
      </c>
      <c r="E20" s="14">
        <v>1441</v>
      </c>
      <c r="F20" s="22">
        <v>8</v>
      </c>
    </row>
    <row r="21" spans="1:6" ht="16.2">
      <c r="A21" s="26">
        <v>33300</v>
      </c>
      <c r="B21" s="7">
        <v>733</v>
      </c>
      <c r="C21" s="14">
        <v>2607</v>
      </c>
      <c r="D21" s="14">
        <v>469</v>
      </c>
      <c r="E21" s="14">
        <v>1509</v>
      </c>
      <c r="F21" s="22">
        <v>9</v>
      </c>
    </row>
    <row r="22" spans="1:6" ht="16.2">
      <c r="A22" s="26">
        <v>34800</v>
      </c>
      <c r="B22" s="7">
        <v>766</v>
      </c>
      <c r="C22" s="14">
        <v>2725</v>
      </c>
      <c r="D22" s="14">
        <v>490</v>
      </c>
      <c r="E22" s="14">
        <v>1577</v>
      </c>
      <c r="F22" s="22">
        <v>9</v>
      </c>
    </row>
    <row r="23" spans="1:6" ht="16.2">
      <c r="A23" s="26">
        <v>36300</v>
      </c>
      <c r="B23" s="7">
        <v>799</v>
      </c>
      <c r="C23" s="14">
        <v>2842</v>
      </c>
      <c r="D23" s="14">
        <v>511</v>
      </c>
      <c r="E23" s="14">
        <v>1645</v>
      </c>
      <c r="F23" s="22">
        <v>10</v>
      </c>
    </row>
    <row r="24" spans="1:6" ht="16.2">
      <c r="A24" s="26">
        <v>38200</v>
      </c>
      <c r="B24" s="7">
        <v>840</v>
      </c>
      <c r="C24" s="14">
        <v>2991</v>
      </c>
      <c r="D24" s="14">
        <v>537</v>
      </c>
      <c r="E24" s="14">
        <v>1731</v>
      </c>
      <c r="F24" s="22">
        <v>10</v>
      </c>
    </row>
    <row r="25" spans="1:6" ht="16.2">
      <c r="A25" s="26">
        <v>40100</v>
      </c>
      <c r="B25" s="7">
        <v>882</v>
      </c>
      <c r="C25" s="14">
        <v>3140</v>
      </c>
      <c r="D25" s="14">
        <v>564</v>
      </c>
      <c r="E25" s="14">
        <v>1817</v>
      </c>
      <c r="F25" s="22">
        <v>11</v>
      </c>
    </row>
    <row r="26" spans="1:6" ht="16.2">
      <c r="A26" s="26">
        <v>42000</v>
      </c>
      <c r="B26" s="7">
        <v>924</v>
      </c>
      <c r="C26" s="14">
        <v>3289</v>
      </c>
      <c r="D26" s="14">
        <v>591</v>
      </c>
      <c r="E26" s="14">
        <v>1903</v>
      </c>
      <c r="F26" s="22">
        <v>11</v>
      </c>
    </row>
    <row r="27" spans="1:6" ht="16.2">
      <c r="A27" s="26">
        <v>43900</v>
      </c>
      <c r="B27" s="7">
        <v>966</v>
      </c>
      <c r="C27" s="14">
        <v>3437</v>
      </c>
      <c r="D27" s="14">
        <v>618</v>
      </c>
      <c r="E27" s="14">
        <v>1989</v>
      </c>
      <c r="F27" s="22">
        <v>11</v>
      </c>
    </row>
    <row r="28" spans="1:6" ht="16.2">
      <c r="A28" s="26">
        <v>45800</v>
      </c>
      <c r="B28" s="7">
        <v>1008</v>
      </c>
      <c r="C28" s="14">
        <v>3587</v>
      </c>
      <c r="D28" s="14">
        <v>644</v>
      </c>
      <c r="E28" s="14">
        <v>2075</v>
      </c>
      <c r="F28" s="22">
        <v>12</v>
      </c>
    </row>
    <row r="29" spans="1:6" ht="16.2">
      <c r="A29" s="26">
        <v>48200</v>
      </c>
      <c r="B29" s="7">
        <v>1008</v>
      </c>
      <c r="C29" s="14">
        <v>3587</v>
      </c>
      <c r="D29" s="14">
        <v>678</v>
      </c>
      <c r="E29" s="14">
        <v>2184</v>
      </c>
      <c r="F29" s="22">
        <v>12</v>
      </c>
    </row>
    <row r="30" spans="1:6" ht="16.2">
      <c r="A30" s="26">
        <v>50600</v>
      </c>
      <c r="B30" s="7">
        <v>1008</v>
      </c>
      <c r="C30" s="14">
        <v>3587</v>
      </c>
      <c r="D30" s="14">
        <v>712</v>
      </c>
      <c r="E30" s="14">
        <v>2292</v>
      </c>
      <c r="F30" s="22">
        <v>12</v>
      </c>
    </row>
    <row r="31" spans="1:6" ht="16.2">
      <c r="A31" s="26">
        <v>53000</v>
      </c>
      <c r="B31" s="7">
        <v>1008</v>
      </c>
      <c r="C31" s="14">
        <v>3587</v>
      </c>
      <c r="D31" s="14">
        <v>746</v>
      </c>
      <c r="E31" s="14">
        <v>2401</v>
      </c>
      <c r="F31" s="22">
        <v>12</v>
      </c>
    </row>
    <row r="32" spans="1:6" ht="16.2">
      <c r="A32" s="26">
        <v>55400</v>
      </c>
      <c r="B32" s="7">
        <v>1008</v>
      </c>
      <c r="C32" s="14">
        <v>3587</v>
      </c>
      <c r="D32" s="14">
        <v>779</v>
      </c>
      <c r="E32" s="14">
        <v>2510</v>
      </c>
      <c r="F32" s="22">
        <v>12</v>
      </c>
    </row>
    <row r="33" spans="1:6" ht="16.2">
      <c r="A33" s="26">
        <v>57800</v>
      </c>
      <c r="B33" s="7">
        <v>1008</v>
      </c>
      <c r="C33" s="14">
        <v>3587</v>
      </c>
      <c r="D33" s="14">
        <v>813</v>
      </c>
      <c r="E33" s="14">
        <v>2619</v>
      </c>
      <c r="F33" s="22">
        <v>12</v>
      </c>
    </row>
    <row r="34" spans="1:6" ht="16.2">
      <c r="A34" s="26">
        <v>60800</v>
      </c>
      <c r="B34" s="7">
        <v>1008</v>
      </c>
      <c r="C34" s="14">
        <v>3587</v>
      </c>
      <c r="D34" s="14">
        <v>855</v>
      </c>
      <c r="E34" s="14">
        <v>2755</v>
      </c>
      <c r="F34" s="22">
        <v>12</v>
      </c>
    </row>
    <row r="35" spans="1:6" ht="16.2">
      <c r="A35" s="26">
        <v>63800</v>
      </c>
      <c r="B35" s="7">
        <v>1008</v>
      </c>
      <c r="C35" s="14">
        <v>3587</v>
      </c>
      <c r="D35" s="14">
        <v>898</v>
      </c>
      <c r="E35" s="14">
        <v>2890</v>
      </c>
      <c r="F35" s="22">
        <v>12</v>
      </c>
    </row>
    <row r="36" spans="1:6" ht="16.2">
      <c r="A36" s="26">
        <v>66800</v>
      </c>
      <c r="B36" s="7">
        <v>1008</v>
      </c>
      <c r="C36" s="14">
        <v>3587</v>
      </c>
      <c r="D36" s="14">
        <v>940</v>
      </c>
      <c r="E36" s="14">
        <v>3026</v>
      </c>
      <c r="F36" s="22">
        <v>12</v>
      </c>
    </row>
    <row r="37" spans="1:6" ht="16.2">
      <c r="A37" s="26">
        <v>69800</v>
      </c>
      <c r="B37" s="7">
        <v>1008</v>
      </c>
      <c r="C37" s="14">
        <v>3587</v>
      </c>
      <c r="D37" s="14">
        <v>982</v>
      </c>
      <c r="E37" s="14">
        <v>3162</v>
      </c>
      <c r="F37" s="22">
        <v>12</v>
      </c>
    </row>
    <row r="38" spans="1:6" ht="16.2">
      <c r="A38" s="26">
        <v>72800</v>
      </c>
      <c r="B38" s="7">
        <v>1008</v>
      </c>
      <c r="C38" s="14">
        <v>3587</v>
      </c>
      <c r="D38" s="14">
        <v>1024</v>
      </c>
      <c r="E38" s="14">
        <v>3298</v>
      </c>
      <c r="F38" s="22">
        <v>12</v>
      </c>
    </row>
    <row r="39" spans="1:6" ht="16.2">
      <c r="A39" s="26">
        <v>76500</v>
      </c>
      <c r="B39" s="7">
        <v>1008</v>
      </c>
      <c r="C39" s="14">
        <v>3587</v>
      </c>
      <c r="D39" s="14">
        <v>1076</v>
      </c>
      <c r="E39" s="14">
        <v>3466</v>
      </c>
      <c r="F39" s="22">
        <v>12</v>
      </c>
    </row>
    <row r="40" spans="1:6" ht="16.2">
      <c r="A40" s="26">
        <v>80200</v>
      </c>
      <c r="B40" s="7">
        <v>1008</v>
      </c>
      <c r="C40" s="14">
        <v>3587</v>
      </c>
      <c r="D40" s="14">
        <v>1128</v>
      </c>
      <c r="E40" s="14">
        <v>3633</v>
      </c>
      <c r="F40" s="22">
        <v>12</v>
      </c>
    </row>
    <row r="41" spans="1:6" ht="16.2">
      <c r="A41" s="26">
        <v>83900</v>
      </c>
      <c r="B41" s="7">
        <v>1008</v>
      </c>
      <c r="C41" s="14">
        <v>3587</v>
      </c>
      <c r="D41" s="14">
        <v>1180</v>
      </c>
      <c r="E41" s="14">
        <v>3801</v>
      </c>
      <c r="F41" s="22">
        <v>12</v>
      </c>
    </row>
    <row r="42" spans="1:6" ht="16.2">
      <c r="A42" s="26">
        <v>87600</v>
      </c>
      <c r="B42" s="7">
        <v>1008</v>
      </c>
      <c r="C42" s="14">
        <v>3587</v>
      </c>
      <c r="D42" s="14">
        <v>1233</v>
      </c>
      <c r="E42" s="14">
        <v>3969</v>
      </c>
      <c r="F42" s="22">
        <v>12</v>
      </c>
    </row>
    <row r="43" spans="1:6" ht="16.2">
      <c r="A43" s="26">
        <v>92100</v>
      </c>
      <c r="B43" s="7">
        <v>1008</v>
      </c>
      <c r="C43" s="14">
        <v>3587</v>
      </c>
      <c r="D43" s="14">
        <v>1296</v>
      </c>
      <c r="E43" s="14">
        <v>4173</v>
      </c>
      <c r="F43" s="22">
        <v>12</v>
      </c>
    </row>
    <row r="44" spans="1:6" ht="16.2">
      <c r="A44" s="26">
        <v>96600</v>
      </c>
      <c r="B44" s="7">
        <v>1008</v>
      </c>
      <c r="C44" s="14">
        <v>3587</v>
      </c>
      <c r="D44" s="14">
        <v>1359</v>
      </c>
      <c r="E44" s="14">
        <v>4377</v>
      </c>
      <c r="F44" s="22">
        <v>12</v>
      </c>
    </row>
    <row r="45" spans="1:6" ht="16.2">
      <c r="A45" s="26">
        <v>101100</v>
      </c>
      <c r="B45" s="7">
        <v>1008</v>
      </c>
      <c r="C45" s="14">
        <v>3587</v>
      </c>
      <c r="D45" s="14">
        <v>1422</v>
      </c>
      <c r="E45" s="14">
        <v>4580</v>
      </c>
      <c r="F45" s="22">
        <v>12</v>
      </c>
    </row>
    <row r="46" spans="1:6" ht="16.2">
      <c r="A46" s="26">
        <v>105600</v>
      </c>
      <c r="B46" s="7">
        <v>1008</v>
      </c>
      <c r="C46" s="14">
        <v>3587</v>
      </c>
      <c r="D46" s="14">
        <v>1486</v>
      </c>
      <c r="E46" s="14">
        <v>4784</v>
      </c>
      <c r="F46" s="22">
        <v>12</v>
      </c>
    </row>
    <row r="47" spans="1:6" ht="16.2">
      <c r="A47" s="26">
        <v>110100</v>
      </c>
      <c r="B47" s="7">
        <v>1008</v>
      </c>
      <c r="C47" s="14">
        <v>3587</v>
      </c>
      <c r="D47" s="14">
        <v>1549</v>
      </c>
      <c r="E47" s="14">
        <v>4988</v>
      </c>
      <c r="F47" s="22">
        <v>12</v>
      </c>
    </row>
    <row r="48" spans="1:6" ht="16.2">
      <c r="A48" s="26">
        <v>115500</v>
      </c>
      <c r="B48" s="7">
        <v>1008</v>
      </c>
      <c r="C48" s="14">
        <v>3587</v>
      </c>
      <c r="D48" s="14">
        <v>1625</v>
      </c>
      <c r="E48" s="14">
        <v>5233</v>
      </c>
      <c r="F48" s="22">
        <v>12</v>
      </c>
    </row>
    <row r="49" spans="1:6" ht="16.2">
      <c r="A49" s="26">
        <v>120900</v>
      </c>
      <c r="B49" s="7">
        <v>1008</v>
      </c>
      <c r="C49" s="14">
        <v>3587</v>
      </c>
      <c r="D49" s="14">
        <v>1701</v>
      </c>
      <c r="E49" s="14">
        <v>5477</v>
      </c>
      <c r="F49" s="22">
        <v>12</v>
      </c>
    </row>
    <row r="50" spans="1:6" ht="16.2">
      <c r="A50" s="26">
        <v>126300</v>
      </c>
      <c r="B50" s="7">
        <v>1008</v>
      </c>
      <c r="C50" s="14">
        <v>3587</v>
      </c>
      <c r="D50" s="14">
        <v>1777</v>
      </c>
      <c r="E50" s="14">
        <v>5722</v>
      </c>
      <c r="F50" s="22">
        <v>12</v>
      </c>
    </row>
    <row r="51" spans="1:6" ht="16.2">
      <c r="A51" s="26">
        <v>131700</v>
      </c>
      <c r="B51" s="7">
        <v>1008</v>
      </c>
      <c r="C51" s="14">
        <v>3587</v>
      </c>
      <c r="D51" s="14">
        <v>1853</v>
      </c>
      <c r="E51" s="14">
        <v>5967</v>
      </c>
      <c r="F51" s="22">
        <v>12</v>
      </c>
    </row>
    <row r="52" spans="1:6" ht="16.2">
      <c r="A52" s="26">
        <v>137100</v>
      </c>
      <c r="B52" s="7">
        <v>1008</v>
      </c>
      <c r="C52" s="14">
        <v>3587</v>
      </c>
      <c r="D52" s="14">
        <v>1929</v>
      </c>
      <c r="E52" s="14">
        <v>6211</v>
      </c>
      <c r="F52" s="22">
        <v>12</v>
      </c>
    </row>
    <row r="53" spans="1:6" ht="16.2">
      <c r="A53" s="26">
        <v>142500</v>
      </c>
      <c r="B53" s="7">
        <v>1008</v>
      </c>
      <c r="C53" s="14">
        <v>3587</v>
      </c>
      <c r="D53" s="14">
        <v>2005</v>
      </c>
      <c r="E53" s="14">
        <v>6456</v>
      </c>
      <c r="F53" s="22">
        <v>12</v>
      </c>
    </row>
    <row r="54" spans="1:6" ht="16.2">
      <c r="A54" s="26">
        <v>147900</v>
      </c>
      <c r="B54" s="7">
        <v>1008</v>
      </c>
      <c r="C54" s="14">
        <v>3587</v>
      </c>
      <c r="D54" s="14">
        <v>2081</v>
      </c>
      <c r="E54" s="14">
        <v>6701</v>
      </c>
      <c r="F54" s="22">
        <v>12</v>
      </c>
    </row>
    <row r="55" spans="1:6" ht="16.2">
      <c r="A55" s="26">
        <v>150000</v>
      </c>
      <c r="B55" s="7">
        <v>1008</v>
      </c>
      <c r="C55" s="14">
        <v>3587</v>
      </c>
      <c r="D55" s="14">
        <v>2111</v>
      </c>
      <c r="E55" s="14">
        <v>6796</v>
      </c>
      <c r="F55" s="22">
        <v>12</v>
      </c>
    </row>
    <row r="56" spans="1:6" ht="16.2">
      <c r="A56" s="26">
        <v>156400</v>
      </c>
      <c r="B56" s="7">
        <v>1008</v>
      </c>
      <c r="C56" s="14">
        <v>3587</v>
      </c>
      <c r="D56" s="14">
        <v>2201</v>
      </c>
      <c r="E56" s="14">
        <v>7086</v>
      </c>
      <c r="F56" s="22">
        <v>12</v>
      </c>
    </row>
    <row r="57" spans="1:6" ht="16.2">
      <c r="A57" s="26">
        <v>162800</v>
      </c>
      <c r="B57" s="7">
        <v>1008</v>
      </c>
      <c r="C57" s="14">
        <v>3587</v>
      </c>
      <c r="D57" s="14">
        <v>2291</v>
      </c>
      <c r="E57" s="14">
        <v>7376</v>
      </c>
      <c r="F57" s="22">
        <v>12</v>
      </c>
    </row>
    <row r="58" spans="1:6" ht="16.2">
      <c r="A58" s="26">
        <v>169200</v>
      </c>
      <c r="B58" s="7">
        <v>1008</v>
      </c>
      <c r="C58" s="14">
        <v>3587</v>
      </c>
      <c r="D58" s="14">
        <v>2381</v>
      </c>
      <c r="E58" s="14">
        <v>7666</v>
      </c>
      <c r="F58" s="22">
        <v>12</v>
      </c>
    </row>
    <row r="59" spans="1:6" ht="16.2">
      <c r="A59" s="26">
        <v>175600</v>
      </c>
      <c r="B59" s="7">
        <v>1008</v>
      </c>
      <c r="C59" s="14">
        <v>3587</v>
      </c>
      <c r="D59" s="14">
        <v>2471</v>
      </c>
      <c r="E59" s="14">
        <v>7956</v>
      </c>
      <c r="F59" s="22">
        <v>12</v>
      </c>
    </row>
    <row r="60" spans="1:6" ht="16.2">
      <c r="A60" s="26">
        <v>182000</v>
      </c>
      <c r="B60" s="7">
        <v>1008</v>
      </c>
      <c r="C60" s="14">
        <v>3587</v>
      </c>
      <c r="D60" s="14">
        <v>2561</v>
      </c>
      <c r="E60" s="14">
        <v>8246</v>
      </c>
      <c r="F60" s="22">
        <v>12</v>
      </c>
    </row>
  </sheetData>
  <phoneticPr fontId="2" type="noConversion"/>
  <pageMargins left="1.05" right="0.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綜合</vt:lpstr>
      <vt:lpstr>勞保</vt:lpstr>
      <vt:lpstr>勞退</vt:lpstr>
      <vt:lpstr>健保</vt:lpstr>
      <vt:lpstr>工作表1</vt:lpstr>
      <vt:lpstr>健保!Print_Area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曹孟儀</dc:creator>
  <cp:lastModifiedBy>superuser</cp:lastModifiedBy>
  <cp:lastPrinted>2019-11-27T08:58:45Z</cp:lastPrinted>
  <dcterms:created xsi:type="dcterms:W3CDTF">2016-11-17T07:54:12Z</dcterms:created>
  <dcterms:modified xsi:type="dcterms:W3CDTF">2019-12-31T02:11:12Z</dcterms:modified>
</cp:coreProperties>
</file>